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570" yWindow="210" windowWidth="11970" windowHeight="8235" tabRatio="647"/>
  </bookViews>
  <sheets>
    <sheet name="Сводная ведомость" sheetId="1" r:id="rId1"/>
    <sheet name="XLR_NoRangeSheet" sheetId="2" state="veryHidden" r:id="rId2"/>
  </sheets>
  <definedNames>
    <definedName name="Advanced_BACK_COUNT" hidden="1">XLR_NoRangeSheet!$AK$10</definedName>
    <definedName name="Advanced_BACK_DATE" hidden="1">XLR_NoRangeSheet!$AH$10</definedName>
    <definedName name="Advanced_BACK_DATE1" hidden="1">XLR_NoRangeSheet!$AJ$10</definedName>
    <definedName name="Advanced_BACK_ID" hidden="1">XLR_NoRangeSheet!$AF$10</definedName>
    <definedName name="Advanced_BACK_NUMBER" hidden="1">XLR_NoRangeSheet!$AG$10</definedName>
    <definedName name="Advanced_BACK_NUMBER1" hidden="1">XLR_NoRangeSheet!$AI$10</definedName>
    <definedName name="Advanced_BACK_SUMAMOUNT" hidden="1">XLR_NoRangeSheet!$AL$10</definedName>
    <definedName name="Advanced_BACK_SUMAMOUNTEUR" hidden="1">XLR_NoRangeSheet!$AN$10</definedName>
    <definedName name="Advanced_BACK_SUMAMOUNTRUB" hidden="1">XLR_NoRangeSheet!$AO$10</definedName>
    <definedName name="Advanced_BACK_SUMAMOUNTUSD" hidden="1">XLR_NoRangeSheet!$AM$10</definedName>
    <definedName name="Advanced_PAY_COUNT" hidden="1">XLR_NoRangeSheet!$G$10</definedName>
    <definedName name="Advanced_PAY_DATE" hidden="1">XLR_NoRangeSheet!$D$10</definedName>
    <definedName name="Advanced_PAY_DATE1" hidden="1">XLR_NoRangeSheet!$F$10</definedName>
    <definedName name="Advanced_PAY_DOCS_STRING" hidden="1">XLR_NoRangeSheet!$AP$10</definedName>
    <definedName name="Advanced_PAY_ID" hidden="1">XLR_NoRangeSheet!$B$10</definedName>
    <definedName name="Advanced_PAY_NUMBER" hidden="1">XLR_NoRangeSheet!$C$10</definedName>
    <definedName name="Advanced_PAY_NUMBER1" hidden="1">XLR_NoRangeSheet!$E$10</definedName>
    <definedName name="Advanced_PAY_SUMAMOUNT" hidden="1">XLR_NoRangeSheet!$H$10</definedName>
    <definedName name="Advanced_PAY_SUMAMOUNTEUR" hidden="1">XLR_NoRangeSheet!$J$10</definedName>
    <definedName name="Advanced_PAY_SUMAMOUNTRUB" hidden="1">XLR_NoRangeSheet!$K$10</definedName>
    <definedName name="Advanced_PAY_SUMAMOUNTUSD" hidden="1">XLR_NoRangeSheet!$I$10</definedName>
    <definedName name="Advanced_RESERV_COUNT" hidden="1">XLR_NoRangeSheet!$Q$10</definedName>
    <definedName name="Advanced_RESERV_DATE" hidden="1">XLR_NoRangeSheet!$N$10</definedName>
    <definedName name="Advanced_RESERV_DATE1" hidden="1">XLR_NoRangeSheet!$P$10</definedName>
    <definedName name="Advanced_RESERV_DOCS_STRING" hidden="1">XLR_NoRangeSheet!$AQ$10</definedName>
    <definedName name="Advanced_RESERV_ID" hidden="1">XLR_NoRangeSheet!$L$10</definedName>
    <definedName name="Advanced_RESERV_NUMBER" hidden="1">XLR_NoRangeSheet!$M$10</definedName>
    <definedName name="Advanced_RESERV_NUMBER1" hidden="1">XLR_NoRangeSheet!$O$10</definedName>
    <definedName name="Advanced_RESERV_SUMAMOUNT" hidden="1">XLR_NoRangeSheet!$R$10</definedName>
    <definedName name="Advanced_RESERV_SUMAMOUNTEUR" hidden="1">XLR_NoRangeSheet!$T$10</definedName>
    <definedName name="Advanced_RESERV_SUMAMOUNTRUB" hidden="1">XLR_NoRangeSheet!$U$10</definedName>
    <definedName name="Advanced_RESERV_SUMAMOUNTUSD" hidden="1">XLR_NoRangeSheet!$S$10</definedName>
    <definedName name="Advanced_TAKE_COUNT" hidden="1">XLR_NoRangeSheet!$AA$10</definedName>
    <definedName name="Advanced_TAKE_DATE" hidden="1">XLR_NoRangeSheet!$X$10</definedName>
    <definedName name="Advanced_TAKE_DATE1" hidden="1">XLR_NoRangeSheet!$Z$10</definedName>
    <definedName name="Advanced_TAKE_ID" hidden="1">XLR_NoRangeSheet!$V$10</definedName>
    <definedName name="Advanced_TAKE_NUMBER" hidden="1">XLR_NoRangeSheet!$W$10</definedName>
    <definedName name="Advanced_TAKE_NUMBER1" hidden="1">XLR_NoRangeSheet!$Y$10</definedName>
    <definedName name="Advanced_TAKE_SUMAMOUNT" hidden="1">XLR_NoRangeSheet!$AB$10</definedName>
    <definedName name="Advanced_TAKE_SUMAMOUNTEUR" hidden="1">XLR_NoRangeSheet!$AD$10</definedName>
    <definedName name="Advanced_TAKE_SUMAMOUNTRUB" hidden="1">XLR_NoRangeSheet!$AE$10</definedName>
    <definedName name="Advanced_TAKE_SUMAMOUNTUSD" hidden="1">XLR_NoRangeSheet!$AC$10</definedName>
    <definedName name="Firm_ADDRESS" hidden="1">XLR_NoRangeSheet!$C$7</definedName>
    <definedName name="Firm_FIRM_NAME" hidden="1">XLR_NoRangeSheet!$B$7</definedName>
    <definedName name="Firm_PHONE" hidden="1">XLR_NoRangeSheet!$D$7</definedName>
    <definedName name="Project_ADD_ID" hidden="1">XLR_NoRangeSheet!$G$8</definedName>
    <definedName name="Project_ADDRESS" hidden="1">XLR_NoRangeSheet!$M$8</definedName>
    <definedName name="Project_BALANS" hidden="1">XLR_NoRangeSheet!$AK$8</definedName>
    <definedName name="Project_BALANS_CURRENCY_ID" hidden="1">XLR_NoRangeSheet!$BT$8</definedName>
    <definedName name="Project_BALANSEUR" hidden="1">XLR_NoRangeSheet!$BC$8</definedName>
    <definedName name="Project_BALANSRUB" hidden="1">XLR_NoRangeSheet!$BL$8</definedName>
    <definedName name="Project_BALANSUSD" hidden="1">XLR_NoRangeSheet!$AT$8</definedName>
    <definedName name="Project_CHECKED" hidden="1">XLR_NoRangeSheet!$D$8</definedName>
    <definedName name="Project_CHECKED_USER_ID" hidden="1">XLR_NoRangeSheet!$BN$8</definedName>
    <definedName name="Project_CITY" hidden="1">XLR_NoRangeSheet!$L$8</definedName>
    <definedName name="Project_CLASS_ID" hidden="1">XLR_NoRangeSheet!$AB$8</definedName>
    <definedName name="Project_COMMERCIAL_ID" hidden="1">XLR_NoRangeSheet!$BO$8</definedName>
    <definedName name="Project_CREDITPAY" hidden="1">XLR_NoRangeSheet!$AD$8</definedName>
    <definedName name="Project_CREDITPAYEUR" hidden="1">XLR_NoRangeSheet!$AV$8</definedName>
    <definedName name="Project_CREDITPAYRES" hidden="1">XLR_NoRangeSheet!$AF$8</definedName>
    <definedName name="Project_CREDITPAYRESEUR" hidden="1">XLR_NoRangeSheet!$AX$8</definedName>
    <definedName name="Project_CREDITPAYRESRUB" hidden="1">XLR_NoRangeSheet!$BG$8</definedName>
    <definedName name="Project_CREDITPAYRESUSD" hidden="1">XLR_NoRangeSheet!$AO$8</definedName>
    <definedName name="Project_CREDITPAYRUB" hidden="1">XLR_NoRangeSheet!$BE$8</definedName>
    <definedName name="Project_CREDITPAYUSD" hidden="1">XLR_NoRangeSheet!$AM$8</definedName>
    <definedName name="Project_CREDITRES" hidden="1">XLR_NoRangeSheet!$AC$8</definedName>
    <definedName name="Project_CREDITRESEUR" hidden="1">XLR_NoRangeSheet!$AU$8</definedName>
    <definedName name="Project_CREDITRESRUB" hidden="1">XLR_NoRangeSheet!$BD$8</definedName>
    <definedName name="Project_CREDITRESUSD" hidden="1">XLR_NoRangeSheet!$AL$8</definedName>
    <definedName name="Project_CREDITTAKE" hidden="1">XLR_NoRangeSheet!$AE$8</definedName>
    <definedName name="Project_CREDITTAKEEUR" hidden="1">XLR_NoRangeSheet!$AW$8</definedName>
    <definedName name="Project_CREDITTAKERUB" hidden="1">XLR_NoRangeSheet!$BF$8</definedName>
    <definedName name="Project_CREDITTAKEUSD" hidden="1">XLR_NoRangeSheet!$AN$8</definedName>
    <definedName name="Project_DEBETPAY" hidden="1">XLR_NoRangeSheet!$AH$8</definedName>
    <definedName name="Project_DEBETPAYEUR" hidden="1">XLR_NoRangeSheet!$AZ$8</definedName>
    <definedName name="Project_DEBETPAYRES" hidden="1">XLR_NoRangeSheet!$AJ$8</definedName>
    <definedName name="Project_DEBETPAYRESEUR" hidden="1">XLR_NoRangeSheet!$BB$8</definedName>
    <definedName name="Project_DEBETPAYRESRUB" hidden="1">XLR_NoRangeSheet!$BK$8</definedName>
    <definedName name="Project_DEBETPAYRESUSD" hidden="1">XLR_NoRangeSheet!$AS$8</definedName>
    <definedName name="Project_DEBETPAYRUB" hidden="1">XLR_NoRangeSheet!$BI$8</definedName>
    <definedName name="Project_DEBETPAYUSD" hidden="1">XLR_NoRangeSheet!$AQ$8</definedName>
    <definedName name="Project_DEBETRES" hidden="1">XLR_NoRangeSheet!$AG$8</definedName>
    <definedName name="Project_DEBETRESEUR" hidden="1">XLR_NoRangeSheet!$AY$8</definedName>
    <definedName name="Project_DEBETRESRUB" hidden="1">XLR_NoRangeSheet!$BH$8</definedName>
    <definedName name="Project_DEBETRESUSD" hidden="1">XLR_NoRangeSheet!$AP$8</definedName>
    <definedName name="Project_DEBETTAKE" hidden="1">XLR_NoRangeSheet!$AI$8</definedName>
    <definedName name="Project_DEBETTAKEEUR" hidden="1">XLR_NoRangeSheet!$BA$8</definedName>
    <definedName name="Project_DEBETTAKERUB" hidden="1">XLR_NoRangeSheet!$BJ$8</definedName>
    <definedName name="Project_DEBETTAKEUSD" hidden="1">XLR_NoRangeSheet!$AR$8</definedName>
    <definedName name="Project_FIRM_ID" hidden="1">XLR_NoRangeSheet!$F$8</definedName>
    <definedName name="Project_GROUP_ID" hidden="1">XLR_NoRangeSheet!$C$8</definedName>
    <definedName name="Project_INFO" hidden="1">XLR_NoRangeSheet!$AA$8</definedName>
    <definedName name="Project_INSERT_BASE_ID" hidden="1">XLR_NoRangeSheet!$BR$8</definedName>
    <definedName name="Project_INSERT_DATE" hidden="1">XLR_NoRangeSheet!$BP$8</definedName>
    <definedName name="Project_MIX_ID" hidden="1">XLR_NoRangeSheet!$E$8</definedName>
    <definedName name="Project_PARENT_PROJECT_ID" hidden="1">XLR_NoRangeSheet!$BU$8</definedName>
    <definedName name="Project_PAY_IN_RATE_ID" hidden="1">XLR_NoRangeSheet!$BZ$8</definedName>
    <definedName name="Project_PAY_OUT_RATE_ID" hidden="1">XLR_NoRangeSheet!$CA$8</definedName>
    <definedName name="Project_PHONE" hidden="1">XLR_NoRangeSheet!$N$8</definedName>
    <definedName name="Project_PROJECT_CLIENT_ID" hidden="1">XLR_NoRangeSheet!$H$8</definedName>
    <definedName name="Project_PROJECT_DATE_BEGIN" hidden="1">XLR_NoRangeSheet!$Y$8</definedName>
    <definedName name="Project_PROJECT_DATE_END" hidden="1">XLR_NoRangeSheet!$Z$8</definedName>
    <definedName name="Project_PROJECT_ID" hidden="1">XLR_NoRangeSheet!$B$8</definedName>
    <definedName name="Project_PROJECT_INFO1" hidden="1">XLR_NoRangeSheet!$O$8</definedName>
    <definedName name="Project_PROJECT_INFO2" hidden="1">XLR_NoRangeSheet!$P$8</definedName>
    <definedName name="Project_PROJECT_INFO3" hidden="1">XLR_NoRangeSheet!$Q$8</definedName>
    <definedName name="Project_PROJECT_INFO4" hidden="1">XLR_NoRangeSheet!$R$8</definedName>
    <definedName name="Project_PROJECT_INFO5" hidden="1">XLR_NoRangeSheet!$S$8</definedName>
    <definedName name="Project_PROJECT_INFO6" hidden="1">XLR_NoRangeSheet!$T$8</definedName>
    <definedName name="Project_PROJECT_INFO7" hidden="1">XLR_NoRangeSheet!$U$8</definedName>
    <definedName name="Project_PROJECT_INFO8" hidden="1">XLR_NoRangeSheet!$V$8</definedName>
    <definedName name="Project_PROJECT_INFO9" hidden="1">XLR_NoRangeSheet!$W$8</definedName>
    <definedName name="Project_PROJECT_NAME" hidden="1">XLR_NoRangeSheet!$K$8</definedName>
    <definedName name="Project_PROJECT_NUMBER" hidden="1">XLR_NoRangeSheet!$J$8</definedName>
    <definedName name="Project_PROJECT_STATUS" hidden="1">XLR_NoRangeSheet!$X$8</definedName>
    <definedName name="Project_PROJECT_USER_ID" hidden="1">XLR_NoRangeSheet!$BW$8</definedName>
    <definedName name="Project_PROJECT_WORK_CLIENT_ID" hidden="1">XLR_NoRangeSheet!$I$8</definedName>
    <definedName name="Project_REGION_ID" hidden="1">XLR_NoRangeSheet!$BV$8</definedName>
    <definedName name="Project_STOCK_IN_RATE_ID" hidden="1">XLR_NoRangeSheet!$BX$8</definedName>
    <definedName name="Project_STOCK_OUT_RATE_ID" hidden="1">XLR_NoRangeSheet!$BY$8</definedName>
    <definedName name="Project_UPDATE_BASE_ID" hidden="1">XLR_NoRangeSheet!$BS$8</definedName>
    <definedName name="Project_UPDATE_DATE" hidden="1">XLR_NoRangeSheet!$BQ$8</definedName>
    <definedName name="Project_UPDATE_MODE" hidden="1">XLR_NoRangeSheet!$CB$8</definedName>
    <definedName name="Project_USER_ID" hidden="1">XLR_NoRangeSheet!$BM$8</definedName>
    <definedName name="RATE">'Сводная ведомость'!#REF!</definedName>
    <definedName name="RATE1">'Сводная ведомость'!#REF!</definedName>
    <definedName name="RATE2">'Сводная ведомость'!#REF!</definedName>
    <definedName name="TableRange">'Сводная ведомость'!$A$14:$J$134</definedName>
    <definedName name="Title_ADD_ID" hidden="1">XLR_NoRangeSheet!$BA$9</definedName>
    <definedName name="Title_ADD_NAME" hidden="1">XLR_NoRangeSheet!$BG$9</definedName>
    <definedName name="Title_AMOUNT" hidden="1">XLR_NoRangeSheet!$Y$9</definedName>
    <definedName name="Title_AMOUNTEUR" hidden="1">XLR_NoRangeSheet!$AA$9</definedName>
    <definedName name="Title_AMOUNTRUB" hidden="1">XLR_NoRangeSheet!$AB$9</definedName>
    <definedName name="Title_AMOUNTUSD" hidden="1">XLR_NoRangeSheet!$Z$9</definedName>
    <definedName name="Title_CHECK_DATE" hidden="1">XLR_NoRangeSheet!$L$9</definedName>
    <definedName name="Title_CHECK_ID" hidden="1">XLR_NoRangeSheet!$B$9</definedName>
    <definedName name="Title_CHECK_INFO" hidden="1">XLR_NoRangeSheet!$BB$9</definedName>
    <definedName name="Title_CHECK_NUMBER" hidden="1">XLR_NoRangeSheet!$K$9</definedName>
    <definedName name="Title_CHECK_TYPE" hidden="1">XLR_NoRangeSheet!$BM$9</definedName>
    <definedName name="Title_CHECKED_USER_ID" hidden="1">XLR_NoRangeSheet!$BE$9</definedName>
    <definedName name="Title_CHECKED_USER_NAME" hidden="1">XLR_NoRangeSheet!$BF$9</definedName>
    <definedName name="Title_CHSTATUS" hidden="1">XLR_NoRangeSheet!$J$9</definedName>
    <definedName name="Title_DISCOUNT" hidden="1">XLR_NoRangeSheet!$AW$9</definedName>
    <definedName name="Title_DOC_CURRENCY_ID" hidden="1">XLR_NoRangeSheet!$BN$9</definedName>
    <definedName name="Title_DOC_ID" hidden="1">XLR_NoRangeSheet!$H$9</definedName>
    <definedName name="Title_EMPLOYEE_ID" hidden="1">XLR_NoRangeSheet!$BH$9</definedName>
    <definedName name="Title_EMPLOYEE_NAME" hidden="1">XLR_NoRangeSheet!$BI$9</definedName>
    <definedName name="Title_FIRM_ALIAS" hidden="1">XLR_NoRangeSheet!$BJ$9</definedName>
    <definedName name="Title_FIRM_ID" hidden="1">XLR_NoRangeSheet!$F$9</definedName>
    <definedName name="Title_FIX" hidden="1">XLR_NoRangeSheet!$AY$9</definedName>
    <definedName name="Title_INFO" hidden="1">XLR_NoRangeSheet!$BL$9</definedName>
    <definedName name="Title_INSERT_DATE" hidden="1">XLR_NoRangeSheet!$BR$9</definedName>
    <definedName name="Title_KIND" hidden="1">XLR_NoRangeSheet!$I$9</definedName>
    <definedName name="Title_PARENT_SPEC_CHECK_DATE" hidden="1">XLR_NoRangeSheet!$BP$9</definedName>
    <definedName name="Title_PARENT_SPEC_CHECK_NUMBER" hidden="1">XLR_NoRangeSheet!$BO$9</definedName>
    <definedName name="Title_PARTCOST" hidden="1">XLR_NoRangeSheet!$U$9</definedName>
    <definedName name="Title_PARTCOSTEUR" hidden="1">XLR_NoRangeSheet!$W$9</definedName>
    <definedName name="Title_PARTCOSTRUB" hidden="1">XLR_NoRangeSheet!$X$9</definedName>
    <definedName name="Title_PARTCOSTUSD" hidden="1">XLR_NoRangeSheet!$V$9</definedName>
    <definedName name="Title_PARTDELTA" hidden="1">XLR_NoRangeSheet!$AG$9</definedName>
    <definedName name="Title_PARTDELTAEUR" hidden="1">XLR_NoRangeSheet!$AI$9</definedName>
    <definedName name="Title_PARTDELTARUB" hidden="1">XLR_NoRangeSheet!$AJ$9</definedName>
    <definedName name="Title_PARTDELTAUSD" hidden="1">XLR_NoRangeSheet!$AH$9</definedName>
    <definedName name="Title_PROJECT_ID" hidden="1">XLR_NoRangeSheet!$C$9</definedName>
    <definedName name="Title_PROJECT_NAME" hidden="1">XLR_NoRangeSheet!$E$9</definedName>
    <definedName name="Title_PROJECT_NUMBER" hidden="1">XLR_NoRangeSheet!$D$9</definedName>
    <definedName name="Title_QUANT" hidden="1">XLR_NoRangeSheet!$BK$9</definedName>
    <definedName name="Title_RATE_EUR_OSN" hidden="1">XLR_NoRangeSheet!$AQ$9</definedName>
    <definedName name="Title_RATE_EUR_RUB" hidden="1">XLR_NoRangeSheet!$AS$9</definedName>
    <definedName name="Title_RATE_EUR_USD" hidden="1">XLR_NoRangeSheet!$AR$9</definedName>
    <definedName name="Title_RATE_OSN_EUR" hidden="1">XLR_NoRangeSheet!$AL$9</definedName>
    <definedName name="Title_RATE_OSN_RUB" hidden="1">XLR_NoRangeSheet!$AM$9</definedName>
    <definedName name="Title_RATE_OSN_USD" hidden="1">XLR_NoRangeSheet!$AK$9</definedName>
    <definedName name="Title_RATE_RUB_EUR" hidden="1">XLR_NoRangeSheet!$AV$9</definedName>
    <definedName name="Title_RATE_RUB_OSN" hidden="1">XLR_NoRangeSheet!$AT$9</definedName>
    <definedName name="Title_RATE_RUB_USD" hidden="1">XLR_NoRangeSheet!$AU$9</definedName>
    <definedName name="Title_RATE_USD_EUR" hidden="1">XLR_NoRangeSheet!$AO$9</definedName>
    <definedName name="Title_RATE_USD_OSN" hidden="1">XLR_NoRangeSheet!$AN$9</definedName>
    <definedName name="Title_RATE_USD_RUB" hidden="1">XLR_NoRangeSheet!$AP$9</definedName>
    <definedName name="Title_REPORT" hidden="1">XLR_NoRangeSheet!$AX$9</definedName>
    <definedName name="Title_SELFCOST" hidden="1">XLR_NoRangeSheet!$Q$9</definedName>
    <definedName name="Title_SELFCOSTEUR" hidden="1">XLR_NoRangeSheet!$S$9</definedName>
    <definedName name="Title_SELFCOSTRUB" hidden="1">XLR_NoRangeSheet!$T$9</definedName>
    <definedName name="Title_SELFCOSTUSD" hidden="1">XLR_NoRangeSheet!$R$9</definedName>
    <definedName name="Title_SELFDELTA" hidden="1">XLR_NoRangeSheet!$AC$9</definedName>
    <definedName name="Title_SELFDELTAEUR" hidden="1">XLR_NoRangeSheet!$AE$9</definedName>
    <definedName name="Title_SELFDELTARUB" hidden="1">XLR_NoRangeSheet!$AF$9</definedName>
    <definedName name="Title_SELFDELTAUSD" hidden="1">XLR_NoRangeSheet!$AD$9</definedName>
    <definedName name="Title_SOURCE_ID" hidden="1">XLR_NoRangeSheet!$BC$9</definedName>
    <definedName name="Title_SPECIFICATION_DATE_BEGIN" hidden="1">XLR_NoRangeSheet!$M$9</definedName>
    <definedName name="Title_SPECIFICATION_DATE_END" hidden="1">XLR_NoRangeSheet!$N$9</definedName>
    <definedName name="Title_SPECIFICATION_FIELD1_CHAR" hidden="1">XLR_NoRangeSheet!$O$9</definedName>
    <definedName name="Title_SPECIFICATION_FIELD2_CHAR" hidden="1">XLR_NoRangeSheet!$P$9</definedName>
    <definedName name="Title_TAKEN" hidden="1">XLR_NoRangeSheet!$AZ$9</definedName>
    <definedName name="Title_UPDATE_DATE" hidden="1">XLR_NoRangeSheet!$BQ$9</definedName>
    <definedName name="Title_USER_ID" hidden="1">XLR_NoRangeSheet!$G$9</definedName>
    <definedName name="Title_USER_NAME" hidden="1">XLR_NoRangeSheet!$BD$9</definedName>
    <definedName name="XLR_ERRNAMESTR" hidden="1">XLR_NoRangeSheet!$B$5</definedName>
    <definedName name="XLR_VERSION" hidden="1">XLR_NoRangeSheet!$A$5</definedName>
    <definedName name="XLRPARAMS_AccountName" hidden="1">XLR_NoRangeSheet!$E$6</definedName>
    <definedName name="XLRPARAMS_BaseAlias" hidden="1">XLR_NoRangeSheet!$C$6</definedName>
    <definedName name="XLRPARAMS_CompName" hidden="1">XLR_NoRangeSheet!$D$6</definedName>
    <definedName name="XLRPARAMS_CreateDate" hidden="1">XLR_NoRangeSheet!$F$6</definedName>
    <definedName name="XLRPARAMS_LevelID" hidden="1">XLR_NoRangeSheet!$J$6</definedName>
    <definedName name="XLRPARAMS_TargetIDs" hidden="1">XLR_NoRangeSheet!$G$6</definedName>
    <definedName name="XLRPARAMS_TargetNames" hidden="1">XLR_NoRangeSheet!$H$6</definedName>
    <definedName name="XLRPARAMS_UserID" hidden="1">XLR_NoRangeSheet!$I$6</definedName>
    <definedName name="XLRPARAMS_UserName" hidden="1">XLR_NoRangeSheet!$B$6</definedName>
  </definedNames>
  <calcPr calcId="145621"/>
</workbook>
</file>

<file path=xl/calcChain.xml><?xml version="1.0" encoding="utf-8"?>
<calcChain xmlns="http://schemas.openxmlformats.org/spreadsheetml/2006/main">
  <c r="D15" i="1" l="1"/>
  <c r="D16" i="1" s="1"/>
  <c r="C16" i="1" s="1"/>
  <c r="B5" i="2"/>
  <c r="C2" i="1"/>
  <c r="G9" i="1"/>
  <c r="G10" i="1"/>
  <c r="G6" i="1"/>
  <c r="C15" i="1" l="1"/>
  <c r="D17" i="1"/>
  <c r="D18" i="1" l="1"/>
  <c r="C17" i="1"/>
  <c r="C18" i="1" l="1"/>
  <c r="D19" i="1"/>
  <c r="D20" i="1" l="1"/>
  <c r="C19" i="1"/>
  <c r="C20" i="1" l="1"/>
  <c r="D21" i="1"/>
  <c r="C21" i="1" l="1"/>
  <c r="D22" i="1"/>
  <c r="C22" i="1" l="1"/>
  <c r="D24" i="1"/>
  <c r="C24" i="1" l="1"/>
  <c r="D25" i="1"/>
  <c r="C25" i="1" l="1"/>
  <c r="D26" i="1"/>
  <c r="D27" i="1" l="1"/>
  <c r="C26" i="1"/>
  <c r="C27" i="1" l="1"/>
  <c r="D29" i="1"/>
  <c r="D30" i="1" l="1"/>
  <c r="C29" i="1"/>
  <c r="C30" i="1" l="1"/>
  <c r="D31" i="1"/>
  <c r="C31" i="1" l="1"/>
  <c r="D32" i="1"/>
  <c r="C32" i="1" l="1"/>
  <c r="D34" i="1"/>
  <c r="C34" i="1" l="1"/>
  <c r="D35" i="1"/>
  <c r="C35" i="1" l="1"/>
  <c r="D36" i="1"/>
  <c r="D37" i="1" l="1"/>
  <c r="C36" i="1"/>
  <c r="C37" i="1" l="1"/>
  <c r="D38" i="1"/>
  <c r="D39" i="1" l="1"/>
  <c r="C38" i="1"/>
  <c r="C39" i="1" l="1"/>
  <c r="D40" i="1"/>
  <c r="C40" i="1" l="1"/>
  <c r="D41" i="1"/>
  <c r="C41" i="1" l="1"/>
  <c r="D42" i="1"/>
  <c r="C42" i="1" l="1"/>
  <c r="D43" i="1"/>
  <c r="C43" i="1" l="1"/>
  <c r="D44" i="1"/>
  <c r="D45" i="1" l="1"/>
  <c r="C44" i="1"/>
  <c r="C45" i="1" l="1"/>
  <c r="D46" i="1"/>
  <c r="D47" i="1" l="1"/>
  <c r="C46" i="1"/>
  <c r="C47" i="1" l="1"/>
  <c r="D48" i="1"/>
  <c r="C48" i="1" l="1"/>
  <c r="D49" i="1"/>
  <c r="C49" i="1" l="1"/>
  <c r="D50" i="1"/>
  <c r="C50" i="1" l="1"/>
  <c r="D51" i="1"/>
  <c r="C51" i="1" l="1"/>
  <c r="D52" i="1"/>
  <c r="D54" i="1" l="1"/>
  <c r="C52" i="1"/>
  <c r="C54" i="1" l="1"/>
  <c r="D55" i="1"/>
  <c r="D57" i="1" l="1"/>
  <c r="C55" i="1"/>
  <c r="C57" i="1" l="1"/>
  <c r="D58" i="1"/>
  <c r="C58" i="1" l="1"/>
  <c r="D59" i="1"/>
  <c r="C59" i="1" l="1"/>
  <c r="D60" i="1"/>
  <c r="C60" i="1" l="1"/>
  <c r="D61" i="1"/>
  <c r="C61" i="1" l="1"/>
  <c r="D62" i="1"/>
  <c r="D63" i="1" l="1"/>
  <c r="C62" i="1"/>
  <c r="C63" i="1" l="1"/>
  <c r="D64" i="1"/>
  <c r="D65" i="1" l="1"/>
  <c r="C64" i="1"/>
  <c r="C65" i="1" l="1"/>
  <c r="D66" i="1"/>
  <c r="C66" i="1" l="1"/>
  <c r="D67" i="1"/>
  <c r="C67" i="1" l="1"/>
  <c r="D69" i="1"/>
  <c r="D70" i="1" l="1"/>
  <c r="C69" i="1"/>
  <c r="C70" i="1" l="1"/>
  <c r="D71" i="1"/>
  <c r="D72" i="1" l="1"/>
  <c r="C71" i="1"/>
  <c r="C72" i="1" l="1"/>
  <c r="D73" i="1"/>
  <c r="D74" i="1" l="1"/>
  <c r="C73" i="1"/>
  <c r="C74" i="1" l="1"/>
  <c r="D75" i="1"/>
  <c r="D76" i="1" l="1"/>
  <c r="C75" i="1"/>
  <c r="C76" i="1" l="1"/>
  <c r="D77" i="1"/>
  <c r="D79" i="1" l="1"/>
  <c r="C77" i="1"/>
  <c r="C79" i="1" l="1"/>
  <c r="D80" i="1"/>
  <c r="D81" i="1" l="1"/>
  <c r="C80" i="1"/>
  <c r="C81" i="1" l="1"/>
  <c r="D82" i="1"/>
  <c r="D83" i="1" l="1"/>
  <c r="C82" i="1"/>
  <c r="C83" i="1" l="1"/>
  <c r="D84" i="1"/>
  <c r="D85" i="1" l="1"/>
  <c r="C84" i="1"/>
  <c r="C85" i="1" l="1"/>
  <c r="D86" i="1"/>
  <c r="D87" i="1" l="1"/>
  <c r="C86" i="1"/>
  <c r="C87" i="1" l="1"/>
  <c r="D88" i="1"/>
  <c r="D89" i="1" l="1"/>
  <c r="C88" i="1"/>
  <c r="C89" i="1" l="1"/>
  <c r="D90" i="1"/>
  <c r="D92" i="1" l="1"/>
  <c r="C90" i="1"/>
  <c r="C92" i="1" l="1"/>
  <c r="D93" i="1"/>
  <c r="D94" i="1" l="1"/>
  <c r="C93" i="1"/>
  <c r="C94" i="1" l="1"/>
  <c r="D95" i="1"/>
  <c r="D96" i="1" l="1"/>
  <c r="C95" i="1"/>
  <c r="C96" i="1" l="1"/>
  <c r="D97" i="1"/>
  <c r="D98" i="1" l="1"/>
  <c r="C97" i="1"/>
  <c r="C98" i="1" l="1"/>
  <c r="D99" i="1"/>
  <c r="D100" i="1" l="1"/>
  <c r="C99" i="1"/>
  <c r="C100" i="1" l="1"/>
  <c r="D101" i="1"/>
  <c r="D102" i="1" l="1"/>
  <c r="C101" i="1"/>
  <c r="C102" i="1" l="1"/>
  <c r="D104" i="1"/>
  <c r="D105" i="1" l="1"/>
  <c r="C104" i="1"/>
  <c r="C105" i="1" l="1"/>
  <c r="D106" i="1"/>
  <c r="D107" i="1" l="1"/>
  <c r="C106" i="1"/>
  <c r="C107" i="1" l="1"/>
  <c r="D108" i="1"/>
  <c r="D109" i="1" l="1"/>
  <c r="C108" i="1"/>
  <c r="C109" i="1" l="1"/>
  <c r="D110" i="1"/>
  <c r="D111" i="1" l="1"/>
  <c r="C110" i="1"/>
  <c r="C111" i="1" l="1"/>
  <c r="D112" i="1"/>
  <c r="D113" i="1" l="1"/>
  <c r="C112" i="1"/>
  <c r="C113" i="1" l="1"/>
  <c r="D116" i="1" l="1"/>
  <c r="D117" i="1" l="1"/>
  <c r="D118" i="1" l="1"/>
  <c r="D119" i="1" l="1"/>
  <c r="D120" i="1" l="1"/>
  <c r="D121" i="1" l="1"/>
  <c r="D122" i="1" l="1"/>
  <c r="D123" i="1" l="1"/>
  <c r="D124" i="1" l="1"/>
  <c r="D125" i="1" l="1"/>
  <c r="D126" i="1" l="1"/>
  <c r="D128" i="1" l="1"/>
  <c r="D129" i="1" l="1"/>
  <c r="D130" i="1" l="1"/>
  <c r="D131" i="1" l="1"/>
  <c r="D132" i="1" l="1"/>
  <c r="D133" i="1" l="1"/>
  <c r="D134" i="1" l="1"/>
</calcChain>
</file>

<file path=xl/sharedStrings.xml><?xml version="1.0" encoding="utf-8"?>
<sst xmlns="http://schemas.openxmlformats.org/spreadsheetml/2006/main" count="602" uniqueCount="279">
  <si>
    <t>№</t>
  </si>
  <si>
    <t>Наименование</t>
  </si>
  <si>
    <t>Артикул</t>
  </si>
  <si>
    <t>Товарная группа</t>
  </si>
  <si>
    <t>Ед.изм</t>
  </si>
  <si>
    <t>Кол-во</t>
  </si>
  <si>
    <t>Объект:</t>
  </si>
  <si>
    <t>Дизайнер:</t>
  </si>
  <si>
    <t>Менеджер:</t>
  </si>
  <si>
    <t>Руководитель проекта:</t>
  </si>
  <si>
    <t>Производитель</t>
  </si>
  <si>
    <t>4.2, Developer  (build 122-D7)</t>
  </si>
  <si>
    <t>xlrParams</t>
  </si>
  <si>
    <t>Мухамедова Эльвира</t>
  </si>
  <si>
    <t>Интерьер</t>
  </si>
  <si>
    <t>PROD7</t>
  </si>
  <si>
    <t>MukhamedovaET</t>
  </si>
  <si>
    <t/>
  </si>
  <si>
    <t>Firm</t>
  </si>
  <si>
    <t>ООО "Комплектдизайн"</t>
  </si>
  <si>
    <t>123056, г. Москва. Б.Грузинская ул., д.39</t>
  </si>
  <si>
    <t>982-38-23, факс 254-49-85</t>
  </si>
  <si>
    <t>Project</t>
  </si>
  <si>
    <t xml:space="preserve">POD                           </t>
  </si>
  <si>
    <t xml:space="preserve">Частная квартира по адресу Подсосенский пер.д.3 стр.3 кв.15                                         </t>
  </si>
  <si>
    <t xml:space="preserve">Москва                        </t>
  </si>
  <si>
    <t xml:space="preserve">Подсосенский пер.д.3 стр.3 кв.15                                                                    </t>
  </si>
  <si>
    <t xml:space="preserve">                                                                                                    </t>
  </si>
  <si>
    <t xml:space="preserve">Кушнарева О.В.                                              </t>
  </si>
  <si>
    <t xml:space="preserve">Чапланова П.О.                                              </t>
  </si>
  <si>
    <t xml:space="preserve">                                                            </t>
  </si>
  <si>
    <t xml:space="preserve">Мухамедова Э.Т.                                             </t>
  </si>
  <si>
    <t>Title</t>
  </si>
  <si>
    <t>POD</t>
  </si>
  <si>
    <t>Частная квартира по адресу Подсосенский пер.д.3 стр.3 кв.15</t>
  </si>
  <si>
    <t>0</t>
  </si>
  <si>
    <t xml:space="preserve"> </t>
  </si>
  <si>
    <t>T</t>
  </si>
  <si>
    <t xml:space="preserve">Мухамедова Эльвира            </t>
  </si>
  <si>
    <t xml:space="preserve">офис                </t>
  </si>
  <si>
    <t xml:space="preserve"> (нет)</t>
  </si>
  <si>
    <t xml:space="preserve">Комплектдизайн                </t>
  </si>
  <si>
    <t>Advanced</t>
  </si>
  <si>
    <t>Пом. 01 Прихожая</t>
  </si>
  <si>
    <t>Ferguson Copeland</t>
  </si>
  <si>
    <t>А 607-59 Chaddock</t>
  </si>
  <si>
    <t>Комод, 135х35хН97</t>
  </si>
  <si>
    <t>Мебель</t>
  </si>
  <si>
    <t>шт</t>
  </si>
  <si>
    <t>F.A.L.</t>
  </si>
  <si>
    <t>М2093/ OAR/126</t>
  </si>
  <si>
    <t>Зеркало, 70xH128</t>
  </si>
  <si>
    <t>Аксессуары</t>
  </si>
  <si>
    <t>Century Furniture</t>
  </si>
  <si>
    <t>V545 Mahogany Range</t>
  </si>
  <si>
    <t>Консоль, 61x31xH70, fin: M4</t>
  </si>
  <si>
    <t>Vaughan</t>
  </si>
  <si>
    <t>WLA47/16</t>
  </si>
  <si>
    <t>Подсветка для картин, 19,5см, fin: Brass</t>
  </si>
  <si>
    <t>Освещение</t>
  </si>
  <si>
    <t>Hudson Valley Lighting</t>
  </si>
  <si>
    <t>6313-DB Annandole</t>
  </si>
  <si>
    <t>Светильник подвесной, 30.5xH38.1, fin: Distressed Bronze</t>
  </si>
  <si>
    <t>Antonio Ciulli e Figlio</t>
  </si>
  <si>
    <t>6249</t>
  </si>
  <si>
    <t>Зонтница, D32xH63</t>
  </si>
  <si>
    <t>Светильник точечный, fin: Bronze</t>
  </si>
  <si>
    <t>Светильник точечный, fin: Nickel</t>
  </si>
  <si>
    <t>Пом. 02 Холл</t>
  </si>
  <si>
    <t>John Richard</t>
  </si>
  <si>
    <t>EUR-02-0114</t>
  </si>
  <si>
    <t>Консоль, 145х53хН94</t>
  </si>
  <si>
    <t>Of Interni</t>
  </si>
  <si>
    <t>CL2518</t>
  </si>
  <si>
    <t>Зеркало, 90xH110</t>
  </si>
  <si>
    <t>Visual Comfort</t>
  </si>
  <si>
    <t>Люстра, 83,3хН53,3? fin: Natura/Brass</t>
  </si>
  <si>
    <t>Corbett</t>
  </si>
  <si>
    <t>Bliss162-11</t>
  </si>
  <si>
    <t>Бра, 10.8xH63.5</t>
  </si>
  <si>
    <t>Пом. 03 Коридор</t>
  </si>
  <si>
    <t>A637-06 Chaddock</t>
  </si>
  <si>
    <t>Комод, 101x51xH84</t>
  </si>
  <si>
    <t>EUR-02-0050</t>
  </si>
  <si>
    <t>Консоль, 178х38хН89</t>
  </si>
  <si>
    <t>Пом. 04 Гостиная</t>
  </si>
  <si>
    <t>Z-967-26 Chaddock</t>
  </si>
  <si>
    <t>Стул, 56x58xH91, fin:5295 Renaissanse(stand); fabric: R.Allen, Global Modern Lux, Ribbing-Brindle Water and Stain Repellent Cleanity Code S</t>
  </si>
  <si>
    <t>A783-40 Chaddock</t>
  </si>
  <si>
    <t>Стол журнальный, 135x71xH51</t>
  </si>
  <si>
    <t>930-43 Chaddock</t>
  </si>
  <si>
    <t>Стол кофейный, D66xH109</t>
  </si>
  <si>
    <t>Hickory White</t>
  </si>
  <si>
    <t>790-13</t>
  </si>
  <si>
    <t>Стол обеденный, 213/325x116xH76, fin: 65 Walnut Stand.fin.</t>
  </si>
  <si>
    <t>599-727M Consulate Laetitia Console</t>
  </si>
  <si>
    <t>Консоль, 172х46xh100, fin: Cognac Group A</t>
  </si>
  <si>
    <t>EUR-10-0029</t>
  </si>
  <si>
    <t>Стол центральный, D112xh77</t>
  </si>
  <si>
    <t>LA97053-01</t>
  </si>
  <si>
    <t>Комод, 207x55xH91</t>
  </si>
  <si>
    <t>Uttermost</t>
  </si>
  <si>
    <t>8056</t>
  </si>
  <si>
    <t>Зеркало, 76xh101</t>
  </si>
  <si>
    <t>Pregno</t>
  </si>
  <si>
    <t>BB7-2TR</t>
  </si>
  <si>
    <t>Витрина, 217х57хН227б fin:as shown</t>
  </si>
  <si>
    <t>4824-05</t>
  </si>
  <si>
    <t>LA7108C</t>
  </si>
  <si>
    <t>Bella Figura</t>
  </si>
  <si>
    <t>WL12/2</t>
  </si>
  <si>
    <t>Бра, 27х11хН29, fin: White Shade as shown, 40W</t>
  </si>
  <si>
    <t>AH2010NB-NP</t>
  </si>
  <si>
    <t>Бра на шкаф, 21x25xh39,4</t>
  </si>
  <si>
    <t>Bradburn Company</t>
  </si>
  <si>
    <t>RZ-63383</t>
  </si>
  <si>
    <t>Лампа настольная, Н79</t>
  </si>
  <si>
    <t>FineArt Lamps</t>
  </si>
  <si>
    <t>855340ST ICE Sculpture</t>
  </si>
  <si>
    <t>Люстра, 96xH75</t>
  </si>
  <si>
    <t>856240ST ICE Sculpture</t>
  </si>
  <si>
    <t>Светильник подвесной, 91,44xH86</t>
  </si>
  <si>
    <t>Arizzi</t>
  </si>
  <si>
    <t>859/3/Т</t>
  </si>
  <si>
    <t>Торшер, D43xH175 fin: as shown</t>
  </si>
  <si>
    <t>Пом. 05 Кухня</t>
  </si>
  <si>
    <t>Пом. 07 Санузел</t>
  </si>
  <si>
    <t>Imperial Bathrooms</t>
  </si>
  <si>
    <t>Radeliffe Thurlestone d.Thurlestone side unit*</t>
  </si>
  <si>
    <t>Тумба, 40*х39.5хh80 (спец.размер по ширине); fin: white linea</t>
  </si>
  <si>
    <t>Сантехника</t>
  </si>
  <si>
    <t>Тумба с раковиной, 69х47.5хh84; fin: white linea</t>
  </si>
  <si>
    <t>Villeroy &amp; Bosch</t>
  </si>
  <si>
    <t>214209</t>
  </si>
  <si>
    <t>Унитаз комбинированный(унитаз+биде), 35х70хh77; fin: белый альпин</t>
  </si>
  <si>
    <t>Devon Devon</t>
  </si>
  <si>
    <t>Dandy</t>
  </si>
  <si>
    <t>Смеситель для раковины, fin:Nickel</t>
  </si>
  <si>
    <t>Аксессуары, fin:Nickel</t>
  </si>
  <si>
    <t>Сантехнические аксессуары</t>
  </si>
  <si>
    <t>Полотенцесушитель, ~42xH66</t>
  </si>
  <si>
    <t>Yearn Glass</t>
  </si>
  <si>
    <t>Зеркало, 66xh91</t>
  </si>
  <si>
    <t>Italamp</t>
  </si>
  <si>
    <t>36/40</t>
  </si>
  <si>
    <t>Светильник потолочный, D44xH16</t>
  </si>
  <si>
    <t>TOB2197PN-WG</t>
  </si>
  <si>
    <t>Бра, 14.6x11,4xh28 fin:</t>
  </si>
  <si>
    <t>*</t>
  </si>
  <si>
    <t>Стеклянное ограждение, 120хH208</t>
  </si>
  <si>
    <t>Пом. 08 Кабинет</t>
  </si>
  <si>
    <t>Sherrill Occasional</t>
  </si>
  <si>
    <t>3065+3</t>
  </si>
  <si>
    <t>EUR-03-0133</t>
  </si>
  <si>
    <t>Этажерка, 46х46xh74</t>
  </si>
  <si>
    <t>85H-762 Rue de Seine Port Royal Desk</t>
  </si>
  <si>
    <t>Стол письменный, 128х62xh77, fin: Group 8 Lynx</t>
  </si>
  <si>
    <t>3430A Monroe Arm Chair</t>
  </si>
  <si>
    <t>Стул, 58x70xH97; fin: Grop8, Lynx; fabric: 61430-40, Gr16</t>
  </si>
  <si>
    <t>819-706</t>
  </si>
  <si>
    <t>Тумба под TV, 162х54xh70, fin: Group 8 Lynx</t>
  </si>
  <si>
    <t>CL 509/6</t>
  </si>
  <si>
    <t>Люстра, D80xH60, fin: White Shade; 40W</t>
  </si>
  <si>
    <t>TOB1201PN-NP</t>
  </si>
  <si>
    <t>Торшер, D70xH161.3 fin: Nickel</t>
  </si>
  <si>
    <t>IF3901CG-S</t>
  </si>
  <si>
    <t>Лампа, 41,3xH88,9</t>
  </si>
  <si>
    <t>Sconces F122 B2862PN</t>
  </si>
  <si>
    <t>Бра, 30.5x12.7xH43.8, fin: Nickel</t>
  </si>
  <si>
    <t>Пом. 09 Санузел</t>
  </si>
  <si>
    <t>6155-10</t>
  </si>
  <si>
    <t>Раковина встроенная, 50,5х36хh20; fin: белый альпин</t>
  </si>
  <si>
    <t>UBQ175CEU7V</t>
  </si>
  <si>
    <t>Ванна встроенная, 175хН75; fin: белый альпин</t>
  </si>
  <si>
    <t>Смеситель для ванны, fin:Nickel</t>
  </si>
  <si>
    <t>Полотенцесушитель, ~50xH77</t>
  </si>
  <si>
    <t>Стеклянное ограждение угловое, 130х90</t>
  </si>
  <si>
    <t>82/40</t>
  </si>
  <si>
    <t>Потолочный светильник, D42xH24</t>
  </si>
  <si>
    <t>AH2200PN-CG</t>
  </si>
  <si>
    <t>Бра, 11,5x11,4xh23.5 fin:</t>
  </si>
  <si>
    <t>33-908 Gray`s Stonege ottoman</t>
  </si>
  <si>
    <t>Пуф, 47х47xh45, fin: ; Century: боковина кожа - Pattern D329LR19 Gr L5; Ткань на верх - Pattern 17031-21 Gr24</t>
  </si>
  <si>
    <t>Пом. 11 Спальня</t>
  </si>
  <si>
    <t>Halley</t>
  </si>
  <si>
    <t>Connoisseur</t>
  </si>
  <si>
    <t>Leporello</t>
  </si>
  <si>
    <t>327 Wellington chest</t>
  </si>
  <si>
    <t>Комод, 65x43xH121</t>
  </si>
  <si>
    <t>Nina Campbell</t>
  </si>
  <si>
    <t>Joan Dressing Table From</t>
  </si>
  <si>
    <t>Столик туалетный, 120x50xH75, fin: Cream Lacquer</t>
  </si>
  <si>
    <t>Evelyn Desk Chair From</t>
  </si>
  <si>
    <t>Стул, 56x67xH95, fin: Cream Lacquer, fabric: Sanco Preston 2530-14 W140</t>
  </si>
  <si>
    <t>LA91571-01</t>
  </si>
  <si>
    <t>Тумбочка, 56х52хН77</t>
  </si>
  <si>
    <t>Global Views</t>
  </si>
  <si>
    <t>388-1 8.82038</t>
  </si>
  <si>
    <t>Этажерка, 51х35хН203</t>
  </si>
  <si>
    <t>Pierre Frey</t>
  </si>
  <si>
    <t>BA 010 Louise</t>
  </si>
  <si>
    <t>LA3101C</t>
  </si>
  <si>
    <t>Кресло, 78х96хН99, fin: White, Nickel; fabric: R.Allen, Ornamenal Velvets Buccellati-Capri, Code S, W145</t>
  </si>
  <si>
    <t>1818-PN</t>
  </si>
  <si>
    <t>Люстра, 81xH66, fin: Nickel</t>
  </si>
  <si>
    <t>CHD1155CG/PN</t>
  </si>
  <si>
    <t>Бра, 29.8x21xH30.5</t>
  </si>
  <si>
    <t>TL 24</t>
  </si>
  <si>
    <t>Лампа, 17xH66</t>
  </si>
  <si>
    <t>Пом. 12 Санузел</t>
  </si>
  <si>
    <t>Season</t>
  </si>
  <si>
    <t>Тумба с раковиной, 131х61хh85; fin: белая, столешница из белого прамора</t>
  </si>
  <si>
    <t>Стеклянное ограждение угловое, 125хH95</t>
  </si>
  <si>
    <t>Nicolazzi</t>
  </si>
  <si>
    <t>Смеситель для раковины, fin:</t>
  </si>
  <si>
    <t>Аксессуары, fin:</t>
  </si>
  <si>
    <t>P44615</t>
  </si>
  <si>
    <t>Бра, 13.5x19.2xh21.8 fin: Nickel</t>
  </si>
  <si>
    <t>YG601</t>
  </si>
  <si>
    <t>Зеркало, 93xh119</t>
  </si>
  <si>
    <t>CL38F/N Georg IV</t>
  </si>
  <si>
    <t>Плафон, 41xH18 fin: Nickel</t>
  </si>
  <si>
    <t>Пом. 13 Спальня</t>
  </si>
  <si>
    <t>Gordon Con BOA100</t>
  </si>
  <si>
    <t>Кровать, 124х215xh109, Ткань на изголовье: Boussac Taiga 07700 Sable 002, +ящик + юбка</t>
  </si>
  <si>
    <t>723</t>
  </si>
  <si>
    <t>Тумбочка, 70х40xh70, fin: основа-colore 06 Tortora,внутри-colore 32 terra di marte, станд.ручки</t>
  </si>
  <si>
    <t>718</t>
  </si>
  <si>
    <t>Комод, 130х56xh106, fin: основа-colore 06 Tortora,кант-colore 32 terra di marte, станд.ручки</t>
  </si>
  <si>
    <t>773</t>
  </si>
  <si>
    <t>Стол письменный, 135х65xh77, fin: colore 06, станд.ручки</t>
  </si>
  <si>
    <t>960RO</t>
  </si>
  <si>
    <t>Стул, 53х46xh102, обивка: Marvic, Pine Tree Colore 616-11 Parchment, W130</t>
  </si>
  <si>
    <t>YG62/Silver</t>
  </si>
  <si>
    <t>Зеркало, 86x111h, fin:Silver</t>
  </si>
  <si>
    <t>1630 Chair</t>
  </si>
  <si>
    <t>Кресло, 94х58xh92, обивка: R.Allen, Velvety Chenilles Orizzonte-Petal Water and Shein Repellent, Code S, W140</t>
  </si>
  <si>
    <t>Bijoux 161-11</t>
  </si>
  <si>
    <t>Бра, 19.1x29.8</t>
  </si>
  <si>
    <t>CL 11/1</t>
  </si>
  <si>
    <t>Люстра, D90xH56, fin: Ivory</t>
  </si>
  <si>
    <t>Chelsom</t>
  </si>
  <si>
    <t>LED-350 IBN</t>
  </si>
  <si>
    <t>Светильник для чтения, 23,5</t>
  </si>
  <si>
    <t>Jenny Worrall  Designs</t>
  </si>
  <si>
    <t>DCL03-BUT/I+SGE-15</t>
  </si>
  <si>
    <t>Лампа настольная, 38,1xH50</t>
  </si>
  <si>
    <t>Пом. 14 Санузел</t>
  </si>
  <si>
    <t>CGANGELB Angel Console</t>
  </si>
  <si>
    <t>Консоль с раковиной, 50х49,5хh84,5; fin: серый свинец</t>
  </si>
  <si>
    <t>ETOILEWCPAN</t>
  </si>
  <si>
    <t>Унитаз, бачок низкий, крышка, патрубок для низкого бачка, 21,5х51хh38,5; fin: черный</t>
  </si>
  <si>
    <t>MAYFAIR</t>
  </si>
  <si>
    <t>CL71/S</t>
  </si>
  <si>
    <t>Плафон, D31xH10 fin: Silver</t>
  </si>
  <si>
    <t>WL46/1/N/4S</t>
  </si>
  <si>
    <t>Бра, 12x18.5xh20 fin: Nickel</t>
  </si>
  <si>
    <t>YG885</t>
  </si>
  <si>
    <t>Зеркало, 81xh112fin: Silver</t>
  </si>
  <si>
    <t>Bevan Funnel</t>
  </si>
  <si>
    <t>AH5010NB-NP</t>
  </si>
  <si>
    <r>
      <t xml:space="preserve">Radeliffe Thurlestone </t>
    </r>
    <r>
      <rPr>
        <sz val="10"/>
        <color rgb="FFFF0000"/>
        <rFont val="Arial CYR"/>
        <charset val="204"/>
      </rPr>
      <t>e</t>
    </r>
    <r>
      <rPr>
        <sz val="10"/>
        <rFont val="Arial CYR"/>
        <family val="2"/>
        <charset val="204"/>
      </rPr>
      <t>.Thurlestone 2drawer vanity unit</t>
    </r>
  </si>
  <si>
    <t>Диван-софа, 216х56xh92, обивка: R.Allen, Velvety Chenilles Orizzonte-Leek Water and Shein Repellent, Code S, W140; + доп.: 2 Подушки-Sherril Furn.,Craster Green Multiz,Gr20, Cleons; 2под.-Sh.Fur, Glanville Camel3,Gr14, Cleons</t>
  </si>
  <si>
    <t>Troy Lighting</t>
  </si>
  <si>
    <t>Hypnos</t>
  </si>
  <si>
    <r>
      <t>Банкетка, 125х42,5х41,5; fin: White, fabric: Osborn&amp;Little, Cariani Canaletto F61</t>
    </r>
    <r>
      <rPr>
        <sz val="10"/>
        <color rgb="FFFF0000"/>
        <rFont val="Arial CYR"/>
        <charset val="204"/>
      </rPr>
      <t>4</t>
    </r>
    <r>
      <rPr>
        <sz val="10"/>
        <rFont val="Arial CYR"/>
        <family val="2"/>
        <charset val="204"/>
      </rPr>
      <t>2-10, Aqua, W138cm</t>
    </r>
  </si>
  <si>
    <t>3494S, Treaty Side Chair</t>
  </si>
  <si>
    <t>Стул, 56x64x95h, Ткань Century Pattern 71371L82 Grade 18, Cognac Group A</t>
  </si>
  <si>
    <t>Eichholtz</t>
  </si>
  <si>
    <t>o6268</t>
  </si>
  <si>
    <t>Светильник потолочный,  d 52x52h fin: antique brass finish</t>
  </si>
  <si>
    <r>
      <t>Диван,218x96xH101;Fabric: все кроме сидушки-H.White,2708,Col.08; Сидушка-R.Allen, Zest,Wovens,Bandwdth-Zest,Code S,W140-142; 2под(60х60)- HW,12708,col.08; 2под(53х53)-R.Allen,Cocoa,Oatmeal,Vanilla Multi Purpose,Plaid Pizza-oatmeal,CodeS,W13</t>
    </r>
    <r>
      <rPr>
        <sz val="10"/>
        <rFont val="Arial CYR"/>
        <charset val="204"/>
      </rPr>
      <t>8;1 под(40x55) R.Allen Global modern luxe, almonds, citrine, 137 шир Code S</t>
    </r>
  </si>
  <si>
    <r>
      <t>Диван,218x96xH101;Fabric: все кроме сидушки-R.Allen, Zest,Wovens,Bandwdth-Zest,Code S,W140-142; Сидушка-H.White,2708,Col.08; 2под(60х60)- HW,12708,col.08; 2под(53х53)-R.Allen,Cocoa,Oatmeal,Vanilla Multi Purpose,Plaid Pizza-</t>
    </r>
    <r>
      <rPr>
        <sz val="10"/>
        <rFont val="Arial CYR"/>
        <charset val="204"/>
      </rPr>
      <t>oatmeal,CodeS,W138;1 под(40x55) R.Allen Global modern luxe, almonds, citrine, 137 шир Code S</t>
    </r>
  </si>
  <si>
    <r>
      <t>Кресло, 91х106хН86, with pillow as shown, fabric</t>
    </r>
    <r>
      <rPr>
        <sz val="10"/>
        <rFont val="Arial CYR"/>
        <charset val="204"/>
      </rPr>
      <t xml:space="preserve"> R. Allen Naturals wovens, Pearl Twine Black Socorro Twine 145 шир. Сode S</t>
    </r>
  </si>
  <si>
    <t>Душевая система настенного монтажа, fin:Nickel</t>
  </si>
  <si>
    <t>Душевая система настенного монатажа, fin:Nickel</t>
  </si>
  <si>
    <t>Кровать, 180x200, Ткань на изголовье: R.Allen, Cotton Velvets, Contenment-Orchid, Crush and Stein Resistant, W142 code S</t>
  </si>
  <si>
    <t>Душевая система настенного монтажа, fin:</t>
  </si>
  <si>
    <t>Байдакова.Н.Н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</si>
</sst>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8" x14ac:knownFonts="1">
    <font>
      <sz val="8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45"/>
      <name val="Arial CYR"/>
      <family val="2"/>
      <charset val="204"/>
    </font>
    <font>
      <sz val="8"/>
      <color indexed="45"/>
      <name val="Arial"/>
      <family val="2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sz val="10"/>
      <color indexed="60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9"/>
      <name val="Arial CYR"/>
      <charset val="204"/>
    </font>
    <font>
      <sz val="10"/>
      <color indexed="9"/>
      <name val="Arial CYR"/>
      <charset val="204"/>
    </font>
    <font>
      <sz val="1"/>
      <color indexed="9"/>
      <name val="Arial CYR"/>
      <charset val="204"/>
    </font>
    <font>
      <sz val="10"/>
      <color rgb="FFFF0000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horizontal="left"/>
    </xf>
  </cellStyleXfs>
  <cellXfs count="42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164" fontId="1" fillId="0" borderId="0" xfId="0" applyNumberFormat="1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/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2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top"/>
    </xf>
    <xf numFmtId="2" fontId="13" fillId="3" borderId="2" xfId="0" applyNumberFormat="1" applyFont="1" applyFill="1" applyBorder="1" applyAlignment="1">
      <alignment horizontal="right" vertical="top"/>
    </xf>
    <xf numFmtId="1" fontId="13" fillId="3" borderId="2" xfId="0" applyNumberFormat="1" applyFont="1" applyFill="1" applyBorder="1" applyAlignment="1">
      <alignment horizontal="right" vertical="top"/>
    </xf>
    <xf numFmtId="0" fontId="13" fillId="3" borderId="3" xfId="0" applyFont="1" applyFill="1" applyBorder="1" applyAlignment="1">
      <alignment horizontal="right" vertical="top"/>
    </xf>
    <xf numFmtId="0" fontId="11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2" fontId="6" fillId="0" borderId="4" xfId="0" applyNumberFormat="1" applyFont="1" applyBorder="1" applyAlignment="1">
      <alignment horizontal="center" vertical="top" wrapText="1"/>
    </xf>
    <xf numFmtId="1" fontId="6" fillId="0" borderId="4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0" fillId="3" borderId="6" xfId="0" applyFill="1" applyBorder="1" applyAlignment="1">
      <alignment vertical="top"/>
    </xf>
    <xf numFmtId="0" fontId="14" fillId="3" borderId="2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left" vertical="top"/>
    </xf>
    <xf numFmtId="0" fontId="12" fillId="0" borderId="7" xfId="0" applyFont="1" applyFill="1" applyBorder="1" applyAlignment="1"/>
    <xf numFmtId="0" fontId="0" fillId="0" borderId="0" xfId="0" quotePrefix="1" applyAlignment="1"/>
    <xf numFmtId="49" fontId="0" fillId="0" borderId="0" xfId="0" applyNumberFormat="1" applyAlignment="1"/>
    <xf numFmtId="14" fontId="0" fillId="0" borderId="0" xfId="0" applyNumberFormat="1" applyAlignment="1"/>
    <xf numFmtId="22" fontId="0" fillId="0" borderId="0" xfId="0" applyNumberFormat="1" applyAlignment="1"/>
    <xf numFmtId="0" fontId="15" fillId="0" borderId="5" xfId="0" applyFont="1" applyBorder="1" applyAlignment="1">
      <alignment horizontal="center" vertical="top" wrapText="1"/>
    </xf>
    <xf numFmtId="2" fontId="16" fillId="0" borderId="4" xfId="0" applyNumberFormat="1" applyFont="1" applyBorder="1" applyAlignment="1">
      <alignment horizontal="center" vertical="top" wrapText="1"/>
    </xf>
    <xf numFmtId="0" fontId="6" fillId="0" borderId="7" xfId="0" applyFont="1" applyBorder="1" applyAlignme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7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  <xdr:twoCellAnchor>
    <xdr:from>
      <xdr:col>0</xdr:col>
      <xdr:colOff>0</xdr:colOff>
      <xdr:row>5</xdr:row>
      <xdr:rowOff>57150</xdr:rowOff>
    </xdr:from>
    <xdr:to>
      <xdr:col>2</xdr:col>
      <xdr:colOff>28575</xdr:colOff>
      <xdr:row>10</xdr:row>
      <xdr:rowOff>0</xdr:rowOff>
    </xdr:to>
    <xdr:sp macro="" textlink="">
      <xdr:nvSpPr>
        <xdr:cNvPr id="1027" name="Текст 3"/>
        <xdr:cNvSpPr txBox="1">
          <a:spLocks noChangeArrowheads="1"/>
        </xdr:cNvSpPr>
      </xdr:nvSpPr>
      <xdr:spPr bwMode="auto">
        <a:xfrm>
          <a:off x="0" y="838200"/>
          <a:ext cx="895350" cy="733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ru-RU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8" name="Текст 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  <xdr:twoCellAnchor>
    <xdr:from>
      <xdr:col>0</xdr:col>
      <xdr:colOff>0</xdr:colOff>
      <xdr:row>5</xdr:row>
      <xdr:rowOff>57150</xdr:rowOff>
    </xdr:from>
    <xdr:to>
      <xdr:col>1</xdr:col>
      <xdr:colOff>504825</xdr:colOff>
      <xdr:row>8</xdr:row>
      <xdr:rowOff>38100</xdr:rowOff>
    </xdr:to>
    <xdr:sp macro="" textlink="">
      <xdr:nvSpPr>
        <xdr:cNvPr id="1029" name="Текст 5"/>
        <xdr:cNvSpPr txBox="1">
          <a:spLocks noChangeArrowheads="1"/>
        </xdr:cNvSpPr>
      </xdr:nvSpPr>
      <xdr:spPr bwMode="auto">
        <a:xfrm>
          <a:off x="0" y="838200"/>
          <a:ext cx="590550" cy="457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ru-RU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0" name="Текст 6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3" name="Текст 9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5" name="Текст 1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8" name="Текст 1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0" name="Текст 16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1" name="Текст 17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  <a:endParaRPr lang="ru-RU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2" name="Текст 18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  <a:endParaRPr lang="ru-RU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3" name="Текст 1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4" name="Текст 2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  <xdr:twoCellAnchor>
    <xdr:from>
      <xdr:col>1</xdr:col>
      <xdr:colOff>257176</xdr:colOff>
      <xdr:row>6</xdr:row>
      <xdr:rowOff>28575</xdr:rowOff>
    </xdr:from>
    <xdr:to>
      <xdr:col>2</xdr:col>
      <xdr:colOff>28576</xdr:colOff>
      <xdr:row>7</xdr:row>
      <xdr:rowOff>0</xdr:rowOff>
    </xdr:to>
    <xdr:sp macro="" textlink="">
      <xdr:nvSpPr>
        <xdr:cNvPr id="1045" name="Текст 21"/>
        <xdr:cNvSpPr txBox="1">
          <a:spLocks noChangeArrowheads="1"/>
        </xdr:cNvSpPr>
      </xdr:nvSpPr>
      <xdr:spPr bwMode="auto">
        <a:xfrm>
          <a:off x="342901" y="971550"/>
          <a:ext cx="552450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ru-RU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6" name="Текст 2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8" name="Текст 24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9" name="Текст 25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1" name="Текст 27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3" name="Текст 2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54" name="Текст 3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6" name="Текст 3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/>
    <pageSetUpPr fitToPage="1"/>
  </sheetPr>
  <dimension ref="A1:J137"/>
  <sheetViews>
    <sheetView showGridLines="0" showZeros="0" tabSelected="1" workbookViewId="0">
      <selection activeCell="L11" sqref="L11"/>
    </sheetView>
  </sheetViews>
  <sheetFormatPr defaultColWidth="10.33203125" defaultRowHeight="11.25" outlineLevelRow="1" x14ac:dyDescent="0.2"/>
  <cols>
    <col min="1" max="1" width="1.5" style="1" customWidth="1"/>
    <col min="2" max="2" width="10.1640625" style="1" customWidth="1"/>
    <col min="3" max="3" width="26.6640625" style="1" customWidth="1"/>
    <col min="4" max="4" width="7.83203125" style="1" hidden="1" customWidth="1"/>
    <col min="5" max="5" width="8.1640625" style="1" hidden="1" customWidth="1"/>
    <col min="6" max="6" width="11.1640625" style="1" hidden="1" customWidth="1"/>
    <col min="7" max="7" width="43" style="1" customWidth="1"/>
    <col min="8" max="8" width="22" style="1" customWidth="1"/>
    <col min="9" max="9" width="10.5" style="1" customWidth="1"/>
    <col min="10" max="10" width="12.83203125" style="1" customWidth="1"/>
    <col min="11" max="16384" width="10.33203125" style="1"/>
  </cols>
  <sheetData>
    <row r="1" spans="1:10" ht="15.75" customHeight="1" x14ac:dyDescent="0.2">
      <c r="C1" s="37"/>
      <c r="D1" s="37"/>
      <c r="E1" s="38"/>
      <c r="F1" s="38"/>
      <c r="G1" s="38"/>
      <c r="H1" s="38"/>
      <c r="I1" s="38"/>
      <c r="J1" s="38"/>
    </row>
    <row r="2" spans="1:10" ht="14.25" customHeight="1" x14ac:dyDescent="0.2">
      <c r="C2" s="39" t="str">
        <f xml:space="preserve"> "СВОДНАЯ ВЕДОМОСТЬ №" &amp; Title_CHECK_NUMBER</f>
        <v>СВОДНАЯ ВЕДОМОСТЬ №0</v>
      </c>
      <c r="D2" s="40"/>
      <c r="E2" s="40"/>
      <c r="F2" s="40"/>
      <c r="G2" s="40"/>
      <c r="H2" s="40"/>
      <c r="I2" s="40"/>
      <c r="J2" s="40"/>
    </row>
    <row r="3" spans="1:10" ht="6" customHeight="1" x14ac:dyDescent="0.2"/>
    <row r="4" spans="1:10" s="5" customFormat="1" ht="7.5" customHeight="1" x14ac:dyDescent="0.2">
      <c r="C4" s="6"/>
      <c r="D4" s="6"/>
      <c r="E4" s="7"/>
      <c r="F4" s="7"/>
      <c r="G4" s="7"/>
      <c r="H4" s="7"/>
      <c r="I4" s="7"/>
      <c r="J4" s="7"/>
    </row>
    <row r="5" spans="1:10" s="5" customFormat="1" ht="12.75" hidden="1" x14ac:dyDescent="0.2"/>
    <row r="6" spans="1:10" s="5" customFormat="1" ht="12.75" x14ac:dyDescent="0.2">
      <c r="C6" s="8" t="s">
        <v>6</v>
      </c>
      <c r="D6" s="8"/>
      <c r="E6" s="9"/>
      <c r="G6" s="4" t="str">
        <f>TRIM(Project_PROJECT_NAME)</f>
        <v>Частная квартира по адресу Подсосенский пер.д.3 стр.3 кв.15</v>
      </c>
      <c r="H6" s="9"/>
      <c r="I6" s="9"/>
      <c r="J6" s="9"/>
    </row>
    <row r="7" spans="1:10" s="5" customFormat="1" ht="12.75" x14ac:dyDescent="0.2">
      <c r="C7" s="8"/>
      <c r="D7" s="8"/>
      <c r="E7" s="9"/>
      <c r="F7" s="9"/>
      <c r="G7" s="9"/>
      <c r="H7" s="9"/>
      <c r="I7" s="9"/>
      <c r="J7" s="9"/>
    </row>
    <row r="8" spans="1:10" s="5" customFormat="1" ht="12" hidden="1" customHeight="1" x14ac:dyDescent="0.2">
      <c r="C8" s="10"/>
      <c r="D8" s="10"/>
      <c r="E8" s="11"/>
      <c r="F8" s="11"/>
      <c r="G8" s="12"/>
      <c r="H8" s="12"/>
      <c r="I8" s="12"/>
      <c r="J8" s="12"/>
    </row>
    <row r="9" spans="1:10" s="5" customFormat="1" ht="12" customHeight="1" x14ac:dyDescent="0.2">
      <c r="C9" s="10" t="s">
        <v>9</v>
      </c>
      <c r="D9" s="10"/>
      <c r="E9" s="11"/>
      <c r="F9" s="11"/>
      <c r="G9" s="12" t="str">
        <f>TRIM(Project_PROJECT_INFO1)</f>
        <v>Кушнарева О.В.</v>
      </c>
      <c r="H9" s="12"/>
      <c r="I9" s="12"/>
      <c r="J9" s="12"/>
    </row>
    <row r="10" spans="1:10" s="5" customFormat="1" ht="12.75" x14ac:dyDescent="0.2">
      <c r="C10" s="4" t="s">
        <v>7</v>
      </c>
      <c r="D10" s="9"/>
      <c r="E10" s="9"/>
      <c r="G10" s="9" t="str">
        <f>TRIM(Project_PROJECT_INFO2)</f>
        <v>Чапланова П.О.</v>
      </c>
      <c r="H10" s="9"/>
      <c r="I10" s="9"/>
      <c r="J10" s="9"/>
    </row>
    <row r="11" spans="1:10" s="5" customFormat="1" ht="12.75" x14ac:dyDescent="0.2">
      <c r="C11" s="4" t="s">
        <v>8</v>
      </c>
      <c r="D11" s="9"/>
      <c r="E11" s="9"/>
      <c r="G11" s="9" t="s">
        <v>278</v>
      </c>
      <c r="H11" s="9"/>
      <c r="I11" s="9"/>
      <c r="J11" s="9"/>
    </row>
    <row r="12" spans="1:10" s="5" customFormat="1" ht="9.75" customHeight="1" x14ac:dyDescent="0.2">
      <c r="C12" s="2"/>
      <c r="D12" s="2"/>
    </row>
    <row r="13" spans="1:10" s="5" customFormat="1" ht="36" customHeight="1" x14ac:dyDescent="0.2">
      <c r="C13" s="18" t="s">
        <v>0</v>
      </c>
      <c r="D13" s="13">
        <v>0</v>
      </c>
      <c r="E13" s="24" t="s">
        <v>10</v>
      </c>
      <c r="F13" s="18" t="s">
        <v>2</v>
      </c>
      <c r="G13" s="18" t="s">
        <v>1</v>
      </c>
      <c r="H13" s="18" t="s">
        <v>3</v>
      </c>
      <c r="I13" s="18" t="s">
        <v>5</v>
      </c>
      <c r="J13" s="18" t="s">
        <v>4</v>
      </c>
    </row>
    <row r="14" spans="1:10" s="5" customFormat="1" ht="12.75" x14ac:dyDescent="0.2">
      <c r="B14" s="29"/>
      <c r="C14" s="28" t="s">
        <v>43</v>
      </c>
      <c r="D14" s="26"/>
      <c r="E14" s="26"/>
      <c r="F14" s="15"/>
      <c r="G14" s="16"/>
      <c r="H14" s="14"/>
      <c r="I14" s="27"/>
      <c r="J14" s="17"/>
    </row>
    <row r="15" spans="1:10" s="5" customFormat="1" ht="15.75" customHeight="1" outlineLevel="1" x14ac:dyDescent="0.2">
      <c r="B15" s="41"/>
      <c r="C15" s="19">
        <f t="shared" ref="C15:C22" si="0">D15</f>
        <v>1</v>
      </c>
      <c r="D15" s="23">
        <f>D13+1</f>
        <v>1</v>
      </c>
      <c r="E15" s="25" t="s">
        <v>44</v>
      </c>
      <c r="F15" s="21" t="s">
        <v>45</v>
      </c>
      <c r="G15" s="22" t="s">
        <v>46</v>
      </c>
      <c r="H15" s="20" t="s">
        <v>47</v>
      </c>
      <c r="I15" s="20">
        <v>1</v>
      </c>
      <c r="J15" s="20" t="s">
        <v>48</v>
      </c>
    </row>
    <row r="16" spans="1:10" ht="15.75" customHeight="1" outlineLevel="1" x14ac:dyDescent="0.2">
      <c r="A16" s="5"/>
      <c r="B16" s="41"/>
      <c r="C16" s="19">
        <f t="shared" si="0"/>
        <v>2</v>
      </c>
      <c r="D16" s="23">
        <f t="shared" ref="D16:D22" si="1">D15+1</f>
        <v>2</v>
      </c>
      <c r="E16" s="25" t="s">
        <v>49</v>
      </c>
      <c r="F16" s="21" t="s">
        <v>50</v>
      </c>
      <c r="G16" s="22" t="s">
        <v>51</v>
      </c>
      <c r="H16" s="20" t="s">
        <v>52</v>
      </c>
      <c r="I16" s="20">
        <v>1</v>
      </c>
      <c r="J16" s="20" t="s">
        <v>48</v>
      </c>
    </row>
    <row r="17" spans="1:10" ht="15.75" customHeight="1" outlineLevel="1" x14ac:dyDescent="0.2">
      <c r="A17" s="5"/>
      <c r="B17" s="41"/>
      <c r="C17" s="19">
        <f t="shared" si="0"/>
        <v>3</v>
      </c>
      <c r="D17" s="23">
        <f t="shared" si="1"/>
        <v>3</v>
      </c>
      <c r="E17" s="34" t="s">
        <v>259</v>
      </c>
      <c r="F17" s="21" t="s">
        <v>54</v>
      </c>
      <c r="G17" s="22" t="s">
        <v>55</v>
      </c>
      <c r="H17" s="20" t="s">
        <v>47</v>
      </c>
      <c r="I17" s="20">
        <v>1</v>
      </c>
      <c r="J17" s="20" t="s">
        <v>48</v>
      </c>
    </row>
    <row r="18" spans="1:10" ht="15.75" customHeight="1" outlineLevel="1" x14ac:dyDescent="0.2">
      <c r="A18" s="5"/>
      <c r="B18" s="41"/>
      <c r="C18" s="19">
        <f t="shared" si="0"/>
        <v>4</v>
      </c>
      <c r="D18" s="23">
        <f t="shared" si="1"/>
        <v>4</v>
      </c>
      <c r="E18" s="25" t="s">
        <v>56</v>
      </c>
      <c r="F18" s="21" t="s">
        <v>57</v>
      </c>
      <c r="G18" s="22" t="s">
        <v>58</v>
      </c>
      <c r="H18" s="20" t="s">
        <v>59</v>
      </c>
      <c r="I18" s="20">
        <v>2</v>
      </c>
      <c r="J18" s="20" t="s">
        <v>48</v>
      </c>
    </row>
    <row r="19" spans="1:10" ht="15.75" customHeight="1" outlineLevel="1" x14ac:dyDescent="0.2">
      <c r="A19" s="5"/>
      <c r="B19" s="41"/>
      <c r="C19" s="19">
        <f t="shared" si="0"/>
        <v>5</v>
      </c>
      <c r="D19" s="23">
        <f t="shared" si="1"/>
        <v>5</v>
      </c>
      <c r="E19" s="25" t="s">
        <v>60</v>
      </c>
      <c r="F19" s="21" t="s">
        <v>61</v>
      </c>
      <c r="G19" s="22" t="s">
        <v>62</v>
      </c>
      <c r="H19" s="20" t="s">
        <v>59</v>
      </c>
      <c r="I19" s="20">
        <v>2</v>
      </c>
      <c r="J19" s="20" t="s">
        <v>48</v>
      </c>
    </row>
    <row r="20" spans="1:10" ht="15.75" customHeight="1" outlineLevel="1" x14ac:dyDescent="0.2">
      <c r="A20" s="5"/>
      <c r="B20" s="41"/>
      <c r="C20" s="19">
        <f t="shared" si="0"/>
        <v>6</v>
      </c>
      <c r="D20" s="23">
        <f t="shared" si="1"/>
        <v>6</v>
      </c>
      <c r="E20" s="25" t="s">
        <v>63</v>
      </c>
      <c r="F20" s="21" t="s">
        <v>64</v>
      </c>
      <c r="G20" s="22" t="s">
        <v>65</v>
      </c>
      <c r="H20" s="20" t="s">
        <v>52</v>
      </c>
      <c r="I20" s="20">
        <v>1</v>
      </c>
      <c r="J20" s="20" t="s">
        <v>48</v>
      </c>
    </row>
    <row r="21" spans="1:10" ht="15.75" customHeight="1" outlineLevel="1" x14ac:dyDescent="0.2">
      <c r="A21" s="5"/>
      <c r="B21" s="41"/>
      <c r="C21" s="19">
        <f t="shared" si="0"/>
        <v>7</v>
      </c>
      <c r="D21" s="23">
        <f t="shared" si="1"/>
        <v>7</v>
      </c>
      <c r="E21" s="25"/>
      <c r="F21" s="21"/>
      <c r="G21" s="22" t="s">
        <v>66</v>
      </c>
      <c r="H21" s="20" t="s">
        <v>52</v>
      </c>
      <c r="I21" s="20">
        <v>40</v>
      </c>
      <c r="J21" s="20" t="s">
        <v>48</v>
      </c>
    </row>
    <row r="22" spans="1:10" ht="15.75" customHeight="1" outlineLevel="1" x14ac:dyDescent="0.2">
      <c r="A22" s="5"/>
      <c r="B22" s="41"/>
      <c r="C22" s="19">
        <f t="shared" si="0"/>
        <v>8</v>
      </c>
      <c r="D22" s="23">
        <f t="shared" si="1"/>
        <v>8</v>
      </c>
      <c r="E22" s="25"/>
      <c r="F22" s="21"/>
      <c r="G22" s="22" t="s">
        <v>67</v>
      </c>
      <c r="H22" s="20" t="s">
        <v>52</v>
      </c>
      <c r="I22" s="20">
        <v>31</v>
      </c>
      <c r="J22" s="20" t="s">
        <v>48</v>
      </c>
    </row>
    <row r="23" spans="1:10" ht="12.75" x14ac:dyDescent="0.2">
      <c r="A23" s="5"/>
      <c r="B23" s="29"/>
      <c r="C23" s="28" t="s">
        <v>68</v>
      </c>
      <c r="D23" s="26"/>
      <c r="E23" s="26"/>
      <c r="F23" s="15"/>
      <c r="G23" s="16"/>
      <c r="H23" s="14"/>
      <c r="I23" s="27"/>
      <c r="J23" s="17"/>
    </row>
    <row r="24" spans="1:10" ht="15.75" customHeight="1" outlineLevel="1" x14ac:dyDescent="0.2">
      <c r="A24" s="5"/>
      <c r="B24" s="41"/>
      <c r="C24" s="19">
        <f>D24</f>
        <v>9</v>
      </c>
      <c r="D24" s="23">
        <f>D22+1</f>
        <v>9</v>
      </c>
      <c r="E24" s="25" t="s">
        <v>69</v>
      </c>
      <c r="F24" s="21" t="s">
        <v>70</v>
      </c>
      <c r="G24" s="22" t="s">
        <v>71</v>
      </c>
      <c r="H24" s="20" t="s">
        <v>47</v>
      </c>
      <c r="I24" s="20">
        <v>1</v>
      </c>
      <c r="J24" s="20" t="s">
        <v>48</v>
      </c>
    </row>
    <row r="25" spans="1:10" ht="15.75" customHeight="1" outlineLevel="1" x14ac:dyDescent="0.2">
      <c r="A25" s="5"/>
      <c r="B25" s="41"/>
      <c r="C25" s="19">
        <f>D25</f>
        <v>10</v>
      </c>
      <c r="D25" s="23">
        <f>D24+1</f>
        <v>10</v>
      </c>
      <c r="E25" s="25" t="s">
        <v>72</v>
      </c>
      <c r="F25" s="21" t="s">
        <v>73</v>
      </c>
      <c r="G25" s="22" t="s">
        <v>74</v>
      </c>
      <c r="H25" s="20" t="s">
        <v>52</v>
      </c>
      <c r="I25" s="20">
        <v>1</v>
      </c>
      <c r="J25" s="20" t="s">
        <v>48</v>
      </c>
    </row>
    <row r="26" spans="1:10" ht="15.75" customHeight="1" outlineLevel="1" x14ac:dyDescent="0.2">
      <c r="A26" s="5"/>
      <c r="B26" s="41"/>
      <c r="C26" s="19">
        <f>D26</f>
        <v>11</v>
      </c>
      <c r="D26" s="23">
        <f>D25+1</f>
        <v>11</v>
      </c>
      <c r="E26" s="25" t="s">
        <v>75</v>
      </c>
      <c r="F26" s="35" t="s">
        <v>260</v>
      </c>
      <c r="G26" s="22" t="s">
        <v>76</v>
      </c>
      <c r="H26" s="20" t="s">
        <v>59</v>
      </c>
      <c r="I26" s="20">
        <v>1</v>
      </c>
      <c r="J26" s="20" t="s">
        <v>48</v>
      </c>
    </row>
    <row r="27" spans="1:10" ht="15.75" customHeight="1" outlineLevel="1" x14ac:dyDescent="0.2">
      <c r="A27" s="5"/>
      <c r="B27" s="41"/>
      <c r="C27" s="19">
        <f>D27</f>
        <v>12</v>
      </c>
      <c r="D27" s="23">
        <f>D26+1</f>
        <v>12</v>
      </c>
      <c r="E27" s="25" t="s">
        <v>77</v>
      </c>
      <c r="F27" s="21" t="s">
        <v>78</v>
      </c>
      <c r="G27" s="22" t="s">
        <v>79</v>
      </c>
      <c r="H27" s="20" t="s">
        <v>59</v>
      </c>
      <c r="I27" s="20">
        <v>2</v>
      </c>
      <c r="J27" s="20" t="s">
        <v>48</v>
      </c>
    </row>
    <row r="28" spans="1:10" ht="12.75" x14ac:dyDescent="0.2">
      <c r="A28" s="5"/>
      <c r="B28" s="29"/>
      <c r="C28" s="28" t="s">
        <v>80</v>
      </c>
      <c r="D28" s="26"/>
      <c r="E28" s="26"/>
      <c r="F28" s="15"/>
      <c r="G28" s="16"/>
      <c r="H28" s="14"/>
      <c r="I28" s="27"/>
      <c r="J28" s="17"/>
    </row>
    <row r="29" spans="1:10" ht="15.75" customHeight="1" outlineLevel="1" x14ac:dyDescent="0.2">
      <c r="A29" s="5"/>
      <c r="B29" s="41"/>
      <c r="C29" s="19">
        <f>D29</f>
        <v>13</v>
      </c>
      <c r="D29" s="23">
        <f>D27+1</f>
        <v>13</v>
      </c>
      <c r="E29" s="25" t="s">
        <v>44</v>
      </c>
      <c r="F29" s="21" t="s">
        <v>81</v>
      </c>
      <c r="G29" s="22" t="s">
        <v>82</v>
      </c>
      <c r="H29" s="20" t="s">
        <v>47</v>
      </c>
      <c r="I29" s="20">
        <v>1</v>
      </c>
      <c r="J29" s="20" t="s">
        <v>48</v>
      </c>
    </row>
    <row r="30" spans="1:10" ht="15.75" customHeight="1" outlineLevel="1" x14ac:dyDescent="0.2">
      <c r="A30" s="5"/>
      <c r="B30" s="41"/>
      <c r="C30" s="19">
        <f>D30</f>
        <v>14</v>
      </c>
      <c r="D30" s="23">
        <f>D29+1</f>
        <v>14</v>
      </c>
      <c r="E30" s="25" t="s">
        <v>69</v>
      </c>
      <c r="F30" s="21" t="s">
        <v>83</v>
      </c>
      <c r="G30" s="22" t="s">
        <v>84</v>
      </c>
      <c r="H30" s="20" t="s">
        <v>47</v>
      </c>
      <c r="I30" s="20">
        <v>1</v>
      </c>
      <c r="J30" s="20" t="s">
        <v>48</v>
      </c>
    </row>
    <row r="31" spans="1:10" ht="15.75" customHeight="1" outlineLevel="1" x14ac:dyDescent="0.2">
      <c r="A31" s="5"/>
      <c r="B31" s="41"/>
      <c r="C31" s="19">
        <f>D31</f>
        <v>15</v>
      </c>
      <c r="D31" s="23">
        <f>D30+1</f>
        <v>15</v>
      </c>
      <c r="E31" s="25" t="s">
        <v>56</v>
      </c>
      <c r="F31" s="35" t="s">
        <v>57</v>
      </c>
      <c r="G31" s="22" t="s">
        <v>58</v>
      </c>
      <c r="H31" s="20" t="s">
        <v>59</v>
      </c>
      <c r="I31" s="20">
        <v>2</v>
      </c>
      <c r="J31" s="20" t="s">
        <v>48</v>
      </c>
    </row>
    <row r="32" spans="1:10" ht="15.75" customHeight="1" outlineLevel="1" x14ac:dyDescent="0.2">
      <c r="A32" s="5"/>
      <c r="B32" s="41"/>
      <c r="C32" s="19">
        <f>D32</f>
        <v>16</v>
      </c>
      <c r="D32" s="23">
        <f>D31+1</f>
        <v>16</v>
      </c>
      <c r="E32" s="25" t="s">
        <v>60</v>
      </c>
      <c r="F32" s="21" t="s">
        <v>61</v>
      </c>
      <c r="G32" s="22" t="s">
        <v>62</v>
      </c>
      <c r="H32" s="20" t="s">
        <v>59</v>
      </c>
      <c r="I32" s="20">
        <v>2</v>
      </c>
      <c r="J32" s="20" t="s">
        <v>48</v>
      </c>
    </row>
    <row r="33" spans="1:10" ht="12.75" x14ac:dyDescent="0.2">
      <c r="A33" s="5"/>
      <c r="B33" s="29"/>
      <c r="C33" s="28" t="s">
        <v>85</v>
      </c>
      <c r="D33" s="26"/>
      <c r="E33" s="26"/>
      <c r="F33" s="15"/>
      <c r="G33" s="16"/>
      <c r="H33" s="14"/>
      <c r="I33" s="27"/>
      <c r="J33" s="17"/>
    </row>
    <row r="34" spans="1:10" ht="15.75" customHeight="1" outlineLevel="1" x14ac:dyDescent="0.2">
      <c r="A34" s="5"/>
      <c r="B34" s="41"/>
      <c r="C34" s="19">
        <f t="shared" ref="C34:C52" si="2">D34</f>
        <v>17</v>
      </c>
      <c r="D34" s="23">
        <f>D32+1</f>
        <v>17</v>
      </c>
      <c r="E34" s="25" t="s">
        <v>44</v>
      </c>
      <c r="F34" s="21" t="s">
        <v>86</v>
      </c>
      <c r="G34" s="22" t="s">
        <v>87</v>
      </c>
      <c r="H34" s="20" t="s">
        <v>47</v>
      </c>
      <c r="I34" s="20">
        <v>8</v>
      </c>
      <c r="J34" s="20" t="s">
        <v>48</v>
      </c>
    </row>
    <row r="35" spans="1:10" ht="15.75" customHeight="1" outlineLevel="1" x14ac:dyDescent="0.2">
      <c r="A35" s="5"/>
      <c r="B35" s="41"/>
      <c r="C35" s="19">
        <f t="shared" si="2"/>
        <v>18</v>
      </c>
      <c r="D35" s="23">
        <f t="shared" ref="D35:D52" si="3">D34+1</f>
        <v>18</v>
      </c>
      <c r="E35" s="25" t="s">
        <v>44</v>
      </c>
      <c r="F35" s="21" t="s">
        <v>88</v>
      </c>
      <c r="G35" s="22" t="s">
        <v>89</v>
      </c>
      <c r="H35" s="20" t="s">
        <v>47</v>
      </c>
      <c r="I35" s="20">
        <v>1</v>
      </c>
      <c r="J35" s="20" t="s">
        <v>48</v>
      </c>
    </row>
    <row r="36" spans="1:10" ht="15.75" customHeight="1" outlineLevel="1" x14ac:dyDescent="0.2">
      <c r="A36" s="5"/>
      <c r="B36" s="41"/>
      <c r="C36" s="19">
        <f t="shared" si="2"/>
        <v>19</v>
      </c>
      <c r="D36" s="23">
        <f t="shared" si="3"/>
        <v>19</v>
      </c>
      <c r="E36" s="25" t="s">
        <v>44</v>
      </c>
      <c r="F36" s="35" t="s">
        <v>90</v>
      </c>
      <c r="G36" s="22" t="s">
        <v>91</v>
      </c>
      <c r="H36" s="20" t="s">
        <v>47</v>
      </c>
      <c r="I36" s="20">
        <v>2</v>
      </c>
      <c r="J36" s="20" t="s">
        <v>48</v>
      </c>
    </row>
    <row r="37" spans="1:10" ht="15.75" customHeight="1" outlineLevel="1" x14ac:dyDescent="0.2">
      <c r="A37" s="5"/>
      <c r="B37" s="41"/>
      <c r="C37" s="19">
        <f t="shared" si="2"/>
        <v>20</v>
      </c>
      <c r="D37" s="23">
        <f t="shared" si="3"/>
        <v>20</v>
      </c>
      <c r="E37" s="25" t="s">
        <v>92</v>
      </c>
      <c r="F37" s="21" t="s">
        <v>93</v>
      </c>
      <c r="G37" s="22" t="s">
        <v>94</v>
      </c>
      <c r="H37" s="20" t="s">
        <v>47</v>
      </c>
      <c r="I37" s="20">
        <v>1</v>
      </c>
      <c r="J37" s="20" t="s">
        <v>48</v>
      </c>
    </row>
    <row r="38" spans="1:10" ht="15.75" customHeight="1" outlineLevel="1" x14ac:dyDescent="0.2">
      <c r="A38" s="5"/>
      <c r="B38" s="41"/>
      <c r="C38" s="19">
        <f t="shared" si="2"/>
        <v>21</v>
      </c>
      <c r="D38" s="23">
        <f t="shared" si="3"/>
        <v>21</v>
      </c>
      <c r="E38" s="25" t="s">
        <v>53</v>
      </c>
      <c r="F38" s="21" t="s">
        <v>95</v>
      </c>
      <c r="G38" s="22" t="s">
        <v>96</v>
      </c>
      <c r="H38" s="20" t="s">
        <v>47</v>
      </c>
      <c r="I38" s="20">
        <v>1</v>
      </c>
      <c r="J38" s="20" t="s">
        <v>48</v>
      </c>
    </row>
    <row r="39" spans="1:10" ht="15.75" customHeight="1" outlineLevel="1" x14ac:dyDescent="0.2">
      <c r="A39" s="5"/>
      <c r="B39" s="41"/>
      <c r="C39" s="19">
        <f t="shared" si="2"/>
        <v>22</v>
      </c>
      <c r="D39" s="23">
        <f t="shared" si="3"/>
        <v>22</v>
      </c>
      <c r="E39" s="25" t="s">
        <v>69</v>
      </c>
      <c r="F39" s="21" t="s">
        <v>97</v>
      </c>
      <c r="G39" s="22" t="s">
        <v>98</v>
      </c>
      <c r="H39" s="20" t="s">
        <v>47</v>
      </c>
      <c r="I39" s="20">
        <v>1</v>
      </c>
      <c r="J39" s="20" t="s">
        <v>48</v>
      </c>
    </row>
    <row r="40" spans="1:10" ht="15.75" customHeight="1" outlineLevel="1" x14ac:dyDescent="0.2">
      <c r="A40" s="5"/>
      <c r="B40" s="41"/>
      <c r="C40" s="19">
        <f t="shared" si="2"/>
        <v>23</v>
      </c>
      <c r="D40" s="23">
        <f t="shared" si="3"/>
        <v>23</v>
      </c>
      <c r="E40" s="25" t="s">
        <v>92</v>
      </c>
      <c r="F40" s="35" t="s">
        <v>99</v>
      </c>
      <c r="G40" s="22" t="s">
        <v>100</v>
      </c>
      <c r="H40" s="20" t="s">
        <v>47</v>
      </c>
      <c r="I40" s="20">
        <v>1</v>
      </c>
      <c r="J40" s="20" t="s">
        <v>48</v>
      </c>
    </row>
    <row r="41" spans="1:10" ht="15.75" customHeight="1" outlineLevel="1" x14ac:dyDescent="0.2">
      <c r="A41" s="5"/>
      <c r="B41" s="41"/>
      <c r="C41" s="19">
        <f t="shared" si="2"/>
        <v>24</v>
      </c>
      <c r="D41" s="23">
        <f t="shared" si="3"/>
        <v>24</v>
      </c>
      <c r="E41" s="25" t="s">
        <v>101</v>
      </c>
      <c r="F41" s="21" t="s">
        <v>102</v>
      </c>
      <c r="G41" s="22" t="s">
        <v>103</v>
      </c>
      <c r="H41" s="20" t="s">
        <v>52</v>
      </c>
      <c r="I41" s="20">
        <v>1</v>
      </c>
      <c r="J41" s="20" t="s">
        <v>48</v>
      </c>
    </row>
    <row r="42" spans="1:10" ht="15.75" customHeight="1" outlineLevel="1" x14ac:dyDescent="0.2">
      <c r="A42" s="5"/>
      <c r="B42" s="41"/>
      <c r="C42" s="19">
        <f t="shared" si="2"/>
        <v>25</v>
      </c>
      <c r="D42" s="23">
        <f t="shared" si="3"/>
        <v>25</v>
      </c>
      <c r="E42" s="25" t="s">
        <v>104</v>
      </c>
      <c r="F42" s="21" t="s">
        <v>105</v>
      </c>
      <c r="G42" s="22" t="s">
        <v>106</v>
      </c>
      <c r="H42" s="20" t="s">
        <v>47</v>
      </c>
      <c r="I42" s="20">
        <v>1</v>
      </c>
      <c r="J42" s="20" t="s">
        <v>48</v>
      </c>
    </row>
    <row r="43" spans="1:10" ht="15.75" customHeight="1" outlineLevel="1" x14ac:dyDescent="0.2">
      <c r="A43" s="5"/>
      <c r="B43" s="41"/>
      <c r="C43" s="19">
        <f t="shared" si="2"/>
        <v>26</v>
      </c>
      <c r="D43" s="23">
        <f t="shared" si="3"/>
        <v>26</v>
      </c>
      <c r="E43" s="25" t="s">
        <v>92</v>
      </c>
      <c r="F43" s="21" t="s">
        <v>107</v>
      </c>
      <c r="G43" s="22" t="s">
        <v>271</v>
      </c>
      <c r="H43" s="20" t="s">
        <v>47</v>
      </c>
      <c r="I43" s="20">
        <v>1</v>
      </c>
      <c r="J43" s="20" t="s">
        <v>48</v>
      </c>
    </row>
    <row r="44" spans="1:10" ht="15.75" customHeight="1" outlineLevel="1" x14ac:dyDescent="0.2">
      <c r="A44" s="5"/>
      <c r="B44" s="41"/>
      <c r="C44" s="19">
        <f t="shared" si="2"/>
        <v>27</v>
      </c>
      <c r="D44" s="23">
        <f t="shared" si="3"/>
        <v>27</v>
      </c>
      <c r="E44" s="25" t="s">
        <v>92</v>
      </c>
      <c r="F44" s="35" t="s">
        <v>107</v>
      </c>
      <c r="G44" s="22" t="s">
        <v>272</v>
      </c>
      <c r="H44" s="20" t="s">
        <v>47</v>
      </c>
      <c r="I44" s="20">
        <v>1</v>
      </c>
      <c r="J44" s="20" t="s">
        <v>48</v>
      </c>
    </row>
    <row r="45" spans="1:10" ht="15.75" customHeight="1" outlineLevel="1" x14ac:dyDescent="0.2">
      <c r="A45" s="5"/>
      <c r="B45" s="41"/>
      <c r="C45" s="19">
        <f t="shared" si="2"/>
        <v>28</v>
      </c>
      <c r="D45" s="23">
        <f t="shared" si="3"/>
        <v>28</v>
      </c>
      <c r="E45" s="25" t="s">
        <v>92</v>
      </c>
      <c r="F45" s="21" t="s">
        <v>108</v>
      </c>
      <c r="G45" s="22" t="s">
        <v>273</v>
      </c>
      <c r="H45" s="20" t="s">
        <v>47</v>
      </c>
      <c r="I45" s="20">
        <v>1</v>
      </c>
      <c r="J45" s="20" t="s">
        <v>48</v>
      </c>
    </row>
    <row r="46" spans="1:10" ht="15.75" customHeight="1" outlineLevel="1" x14ac:dyDescent="0.2">
      <c r="A46" s="5"/>
      <c r="B46" s="41"/>
      <c r="C46" s="19">
        <f t="shared" si="2"/>
        <v>29</v>
      </c>
      <c r="D46" s="23">
        <f t="shared" si="3"/>
        <v>29</v>
      </c>
      <c r="E46" s="25" t="s">
        <v>109</v>
      </c>
      <c r="F46" s="21" t="s">
        <v>110</v>
      </c>
      <c r="G46" s="22" t="s">
        <v>111</v>
      </c>
      <c r="H46" s="20" t="s">
        <v>59</v>
      </c>
      <c r="I46" s="20">
        <v>2</v>
      </c>
      <c r="J46" s="20" t="s">
        <v>48</v>
      </c>
    </row>
    <row r="47" spans="1:10" ht="15.75" customHeight="1" outlineLevel="1" x14ac:dyDescent="0.2">
      <c r="A47" s="5"/>
      <c r="B47" s="41"/>
      <c r="C47" s="19">
        <f t="shared" si="2"/>
        <v>30</v>
      </c>
      <c r="D47" s="23">
        <f t="shared" si="3"/>
        <v>30</v>
      </c>
      <c r="E47" s="25" t="s">
        <v>75</v>
      </c>
      <c r="F47" s="21" t="s">
        <v>112</v>
      </c>
      <c r="G47" s="22" t="s">
        <v>113</v>
      </c>
      <c r="H47" s="20" t="s">
        <v>59</v>
      </c>
      <c r="I47" s="20">
        <v>2</v>
      </c>
      <c r="J47" s="20" t="s">
        <v>48</v>
      </c>
    </row>
    <row r="48" spans="1:10" ht="15.75" customHeight="1" outlineLevel="1" x14ac:dyDescent="0.2">
      <c r="A48" s="5"/>
      <c r="B48" s="41"/>
      <c r="C48" s="19">
        <f t="shared" si="2"/>
        <v>31</v>
      </c>
      <c r="D48" s="23">
        <f t="shared" si="3"/>
        <v>31</v>
      </c>
      <c r="E48" s="25" t="s">
        <v>114</v>
      </c>
      <c r="F48" s="35" t="s">
        <v>115</v>
      </c>
      <c r="G48" s="22" t="s">
        <v>116</v>
      </c>
      <c r="H48" s="20" t="s">
        <v>59</v>
      </c>
      <c r="I48" s="20">
        <v>2</v>
      </c>
      <c r="J48" s="20" t="s">
        <v>48</v>
      </c>
    </row>
    <row r="49" spans="1:10" ht="15.75" customHeight="1" outlineLevel="1" x14ac:dyDescent="0.2">
      <c r="A49" s="5"/>
      <c r="B49" s="41"/>
      <c r="C49" s="19">
        <f t="shared" si="2"/>
        <v>32</v>
      </c>
      <c r="D49" s="23">
        <f t="shared" si="3"/>
        <v>32</v>
      </c>
      <c r="E49" s="25" t="s">
        <v>117</v>
      </c>
      <c r="F49" s="21" t="s">
        <v>118</v>
      </c>
      <c r="G49" s="22" t="s">
        <v>119</v>
      </c>
      <c r="H49" s="20" t="s">
        <v>59</v>
      </c>
      <c r="I49" s="20">
        <v>2</v>
      </c>
      <c r="J49" s="20" t="s">
        <v>48</v>
      </c>
    </row>
    <row r="50" spans="1:10" ht="15.75" customHeight="1" outlineLevel="1" x14ac:dyDescent="0.2">
      <c r="A50" s="5"/>
      <c r="B50" s="41"/>
      <c r="C50" s="19">
        <f t="shared" si="2"/>
        <v>33</v>
      </c>
      <c r="D50" s="23">
        <f t="shared" si="3"/>
        <v>33</v>
      </c>
      <c r="E50" s="25" t="s">
        <v>117</v>
      </c>
      <c r="F50" s="21" t="s">
        <v>120</v>
      </c>
      <c r="G50" s="22" t="s">
        <v>121</v>
      </c>
      <c r="H50" s="20" t="s">
        <v>59</v>
      </c>
      <c r="I50" s="20">
        <v>1</v>
      </c>
      <c r="J50" s="20" t="s">
        <v>48</v>
      </c>
    </row>
    <row r="51" spans="1:10" ht="15.75" customHeight="1" outlineLevel="1" x14ac:dyDescent="0.2">
      <c r="A51" s="5"/>
      <c r="B51" s="41"/>
      <c r="C51" s="19">
        <f t="shared" si="2"/>
        <v>34</v>
      </c>
      <c r="D51" s="23">
        <f t="shared" si="3"/>
        <v>34</v>
      </c>
      <c r="E51" s="25" t="s">
        <v>122</v>
      </c>
      <c r="F51" s="21" t="s">
        <v>123</v>
      </c>
      <c r="G51" s="22" t="s">
        <v>124</v>
      </c>
      <c r="H51" s="20" t="s">
        <v>59</v>
      </c>
      <c r="I51" s="20">
        <v>2</v>
      </c>
      <c r="J51" s="20" t="s">
        <v>48</v>
      </c>
    </row>
    <row r="52" spans="1:10" ht="15.75" customHeight="1" outlineLevel="1" x14ac:dyDescent="0.2">
      <c r="A52" s="5"/>
      <c r="B52" s="41"/>
      <c r="C52" s="19">
        <f t="shared" si="2"/>
        <v>35</v>
      </c>
      <c r="D52" s="23">
        <f t="shared" si="3"/>
        <v>35</v>
      </c>
      <c r="E52" s="25" t="s">
        <v>56</v>
      </c>
      <c r="F52" s="35" t="s">
        <v>57</v>
      </c>
      <c r="G52" s="22" t="s">
        <v>58</v>
      </c>
      <c r="H52" s="20" t="s">
        <v>59</v>
      </c>
      <c r="I52" s="20">
        <v>1</v>
      </c>
      <c r="J52" s="20" t="s">
        <v>48</v>
      </c>
    </row>
    <row r="53" spans="1:10" ht="12.75" x14ac:dyDescent="0.2">
      <c r="A53" s="5"/>
      <c r="B53" s="29"/>
      <c r="C53" s="28" t="s">
        <v>125</v>
      </c>
      <c r="D53" s="26"/>
      <c r="E53" s="26"/>
      <c r="F53" s="15"/>
      <c r="G53" s="16"/>
      <c r="H53" s="14"/>
      <c r="I53" s="27"/>
      <c r="J53" s="17"/>
    </row>
    <row r="54" spans="1:10" ht="15.75" customHeight="1" outlineLevel="1" x14ac:dyDescent="0.2">
      <c r="A54" s="5"/>
      <c r="B54" s="36"/>
      <c r="C54" s="19">
        <f>D54</f>
        <v>36</v>
      </c>
      <c r="D54" s="23">
        <f>D52+1</f>
        <v>36</v>
      </c>
      <c r="E54" s="25" t="s">
        <v>53</v>
      </c>
      <c r="F54" s="21" t="s">
        <v>266</v>
      </c>
      <c r="G54" s="22" t="s">
        <v>267</v>
      </c>
      <c r="H54" s="20" t="s">
        <v>47</v>
      </c>
      <c r="I54" s="20">
        <v>6</v>
      </c>
      <c r="J54" s="20" t="s">
        <v>48</v>
      </c>
    </row>
    <row r="55" spans="1:10" ht="15.75" customHeight="1" outlineLevel="1" x14ac:dyDescent="0.2">
      <c r="A55" s="5"/>
      <c r="B55" s="36"/>
      <c r="C55" s="19">
        <f>D55</f>
        <v>37</v>
      </c>
      <c r="D55" s="23">
        <f>D54+1</f>
        <v>37</v>
      </c>
      <c r="E55" s="25" t="s">
        <v>268</v>
      </c>
      <c r="F55" s="21" t="s">
        <v>269</v>
      </c>
      <c r="G55" s="22" t="s">
        <v>270</v>
      </c>
      <c r="H55" s="20" t="s">
        <v>59</v>
      </c>
      <c r="I55" s="20">
        <v>1</v>
      </c>
      <c r="J55" s="20" t="s">
        <v>48</v>
      </c>
    </row>
    <row r="56" spans="1:10" ht="12.75" x14ac:dyDescent="0.2">
      <c r="A56" s="5"/>
      <c r="B56" s="29"/>
      <c r="C56" s="28" t="s">
        <v>126</v>
      </c>
      <c r="D56" s="26"/>
      <c r="E56" s="26"/>
      <c r="F56" s="15"/>
      <c r="G56" s="16"/>
      <c r="H56" s="14"/>
      <c r="I56" s="27"/>
      <c r="J56" s="17"/>
    </row>
    <row r="57" spans="1:10" ht="15.75" customHeight="1" outlineLevel="1" x14ac:dyDescent="0.2">
      <c r="A57" s="5"/>
      <c r="B57" s="36"/>
      <c r="C57" s="19">
        <f t="shared" ref="C57:C67" si="4">D57</f>
        <v>38</v>
      </c>
      <c r="D57" s="23">
        <f>D55+1</f>
        <v>38</v>
      </c>
      <c r="E57" s="25" t="s">
        <v>127</v>
      </c>
      <c r="F57" s="21" t="s">
        <v>128</v>
      </c>
      <c r="G57" s="22" t="s">
        <v>129</v>
      </c>
      <c r="H57" s="20" t="s">
        <v>130</v>
      </c>
      <c r="I57" s="20">
        <v>2</v>
      </c>
      <c r="J57" s="20" t="s">
        <v>48</v>
      </c>
    </row>
    <row r="58" spans="1:10" ht="15.75" customHeight="1" outlineLevel="1" x14ac:dyDescent="0.2">
      <c r="A58" s="5"/>
      <c r="B58" s="36"/>
      <c r="C58" s="19">
        <f t="shared" si="4"/>
        <v>39</v>
      </c>
      <c r="D58" s="23">
        <f t="shared" ref="D58:D67" si="5">D57+1</f>
        <v>39</v>
      </c>
      <c r="E58" s="25" t="s">
        <v>127</v>
      </c>
      <c r="F58" s="21" t="s">
        <v>261</v>
      </c>
      <c r="G58" s="22" t="s">
        <v>131</v>
      </c>
      <c r="H58" s="20" t="s">
        <v>130</v>
      </c>
      <c r="I58" s="20">
        <v>1</v>
      </c>
      <c r="J58" s="20" t="s">
        <v>48</v>
      </c>
    </row>
    <row r="59" spans="1:10" ht="15.75" customHeight="1" outlineLevel="1" x14ac:dyDescent="0.2">
      <c r="A59" s="5"/>
      <c r="B59" s="36"/>
      <c r="C59" s="19">
        <f t="shared" si="4"/>
        <v>40</v>
      </c>
      <c r="D59" s="23">
        <f t="shared" si="5"/>
        <v>40</v>
      </c>
      <c r="E59" s="25" t="s">
        <v>132</v>
      </c>
      <c r="F59" s="21" t="s">
        <v>133</v>
      </c>
      <c r="G59" s="22" t="s">
        <v>134</v>
      </c>
      <c r="H59" s="20" t="s">
        <v>130</v>
      </c>
      <c r="I59" s="20">
        <v>1</v>
      </c>
      <c r="J59" s="20" t="s">
        <v>48</v>
      </c>
    </row>
    <row r="60" spans="1:10" ht="15.75" customHeight="1" outlineLevel="1" x14ac:dyDescent="0.2">
      <c r="A60" s="5"/>
      <c r="B60" s="36"/>
      <c r="C60" s="19">
        <f t="shared" si="4"/>
        <v>41</v>
      </c>
      <c r="D60" s="23">
        <f t="shared" si="5"/>
        <v>41</v>
      </c>
      <c r="E60" s="25" t="s">
        <v>135</v>
      </c>
      <c r="F60" s="21" t="s">
        <v>136</v>
      </c>
      <c r="G60" s="22" t="s">
        <v>137</v>
      </c>
      <c r="H60" s="20" t="s">
        <v>130</v>
      </c>
      <c r="I60" s="20">
        <v>1</v>
      </c>
      <c r="J60" s="20" t="s">
        <v>48</v>
      </c>
    </row>
    <row r="61" spans="1:10" ht="15.75" customHeight="1" outlineLevel="1" x14ac:dyDescent="0.2">
      <c r="A61" s="5"/>
      <c r="B61" s="36"/>
      <c r="C61" s="19">
        <f t="shared" si="4"/>
        <v>42</v>
      </c>
      <c r="D61" s="23">
        <f t="shared" si="5"/>
        <v>42</v>
      </c>
      <c r="E61" s="25" t="s">
        <v>135</v>
      </c>
      <c r="F61" s="21" t="s">
        <v>136</v>
      </c>
      <c r="G61" s="22" t="s">
        <v>274</v>
      </c>
      <c r="H61" s="20" t="s">
        <v>130</v>
      </c>
      <c r="I61" s="20">
        <v>1</v>
      </c>
      <c r="J61" s="20" t="s">
        <v>48</v>
      </c>
    </row>
    <row r="62" spans="1:10" ht="15.75" customHeight="1" outlineLevel="1" x14ac:dyDescent="0.2">
      <c r="A62" s="5"/>
      <c r="B62" s="36"/>
      <c r="C62" s="19">
        <f t="shared" si="4"/>
        <v>43</v>
      </c>
      <c r="D62" s="23">
        <f t="shared" si="5"/>
        <v>43</v>
      </c>
      <c r="E62" s="25" t="s">
        <v>135</v>
      </c>
      <c r="F62" s="21" t="s">
        <v>136</v>
      </c>
      <c r="G62" s="22" t="s">
        <v>138</v>
      </c>
      <c r="H62" s="20" t="s">
        <v>139</v>
      </c>
      <c r="I62" s="20">
        <v>1</v>
      </c>
      <c r="J62" s="20" t="s">
        <v>48</v>
      </c>
    </row>
    <row r="63" spans="1:10" ht="15.75" customHeight="1" outlineLevel="1" x14ac:dyDescent="0.2">
      <c r="A63" s="5"/>
      <c r="B63" s="36"/>
      <c r="C63" s="19">
        <f t="shared" si="4"/>
        <v>44</v>
      </c>
      <c r="D63" s="23">
        <f t="shared" si="5"/>
        <v>44</v>
      </c>
      <c r="E63" s="25"/>
      <c r="F63" s="21"/>
      <c r="G63" s="22" t="s">
        <v>140</v>
      </c>
      <c r="H63" s="20" t="s">
        <v>130</v>
      </c>
      <c r="I63" s="20">
        <v>1</v>
      </c>
      <c r="J63" s="20" t="s">
        <v>48</v>
      </c>
    </row>
    <row r="64" spans="1:10" ht="15.75" customHeight="1" outlineLevel="1" x14ac:dyDescent="0.2">
      <c r="A64" s="5"/>
      <c r="B64" s="36"/>
      <c r="C64" s="19">
        <f t="shared" si="4"/>
        <v>45</v>
      </c>
      <c r="D64" s="23">
        <f t="shared" si="5"/>
        <v>45</v>
      </c>
      <c r="E64" s="25" t="s">
        <v>141</v>
      </c>
      <c r="F64" s="21"/>
      <c r="G64" s="22" t="s">
        <v>142</v>
      </c>
      <c r="H64" s="20" t="s">
        <v>52</v>
      </c>
      <c r="I64" s="20">
        <v>1</v>
      </c>
      <c r="J64" s="20" t="s">
        <v>48</v>
      </c>
    </row>
    <row r="65" spans="1:10" ht="15.75" customHeight="1" outlineLevel="1" x14ac:dyDescent="0.2">
      <c r="A65" s="5"/>
      <c r="B65" s="36"/>
      <c r="C65" s="19">
        <f t="shared" si="4"/>
        <v>46</v>
      </c>
      <c r="D65" s="23">
        <f t="shared" si="5"/>
        <v>46</v>
      </c>
      <c r="E65" s="25" t="s">
        <v>143</v>
      </c>
      <c r="F65" s="21" t="s">
        <v>144</v>
      </c>
      <c r="G65" s="22" t="s">
        <v>145</v>
      </c>
      <c r="H65" s="20" t="s">
        <v>59</v>
      </c>
      <c r="I65" s="20">
        <v>1</v>
      </c>
      <c r="J65" s="20" t="s">
        <v>48</v>
      </c>
    </row>
    <row r="66" spans="1:10" ht="15.75" customHeight="1" outlineLevel="1" x14ac:dyDescent="0.2">
      <c r="A66" s="5"/>
      <c r="B66" s="36"/>
      <c r="C66" s="19">
        <f t="shared" si="4"/>
        <v>47</v>
      </c>
      <c r="D66" s="23">
        <f t="shared" si="5"/>
        <v>47</v>
      </c>
      <c r="E66" s="25" t="s">
        <v>75</v>
      </c>
      <c r="F66" s="21" t="s">
        <v>146</v>
      </c>
      <c r="G66" s="22" t="s">
        <v>147</v>
      </c>
      <c r="H66" s="20" t="s">
        <v>59</v>
      </c>
      <c r="I66" s="20">
        <v>2</v>
      </c>
      <c r="J66" s="20" t="s">
        <v>48</v>
      </c>
    </row>
    <row r="67" spans="1:10" ht="15.75" customHeight="1" outlineLevel="1" x14ac:dyDescent="0.2">
      <c r="A67" s="5"/>
      <c r="B67" s="36"/>
      <c r="C67" s="19">
        <f t="shared" si="4"/>
        <v>48</v>
      </c>
      <c r="D67" s="23">
        <f t="shared" si="5"/>
        <v>48</v>
      </c>
      <c r="E67" s="25"/>
      <c r="F67" s="21" t="s">
        <v>148</v>
      </c>
      <c r="G67" s="22" t="s">
        <v>149</v>
      </c>
      <c r="H67" s="20" t="s">
        <v>130</v>
      </c>
      <c r="I67" s="20">
        <v>1</v>
      </c>
      <c r="J67" s="20" t="s">
        <v>48</v>
      </c>
    </row>
    <row r="68" spans="1:10" ht="12.75" x14ac:dyDescent="0.2">
      <c r="A68" s="5"/>
      <c r="B68" s="29"/>
      <c r="C68" s="28" t="s">
        <v>150</v>
      </c>
      <c r="D68" s="26"/>
      <c r="E68" s="26"/>
      <c r="F68" s="15"/>
      <c r="G68" s="16"/>
      <c r="H68" s="14"/>
      <c r="I68" s="27"/>
      <c r="J68" s="17"/>
    </row>
    <row r="69" spans="1:10" ht="15.75" customHeight="1" outlineLevel="1" x14ac:dyDescent="0.2">
      <c r="A69" s="5"/>
      <c r="B69" s="36"/>
      <c r="C69" s="19">
        <f t="shared" ref="C69:C77" si="6">D69</f>
        <v>49</v>
      </c>
      <c r="D69" s="23">
        <f>D67+1</f>
        <v>49</v>
      </c>
      <c r="E69" s="25" t="s">
        <v>151</v>
      </c>
      <c r="F69" s="21" t="s">
        <v>152</v>
      </c>
      <c r="G69" s="22" t="s">
        <v>262</v>
      </c>
      <c r="H69" s="20" t="s">
        <v>47</v>
      </c>
      <c r="I69" s="20">
        <v>1</v>
      </c>
      <c r="J69" s="20" t="s">
        <v>48</v>
      </c>
    </row>
    <row r="70" spans="1:10" ht="15.75" customHeight="1" outlineLevel="1" x14ac:dyDescent="0.2">
      <c r="A70" s="5"/>
      <c r="B70" s="36"/>
      <c r="C70" s="19">
        <f t="shared" si="6"/>
        <v>50</v>
      </c>
      <c r="D70" s="23">
        <f t="shared" ref="D70:D77" si="7">D69+1</f>
        <v>50</v>
      </c>
      <c r="E70" s="25" t="s">
        <v>69</v>
      </c>
      <c r="F70" s="21" t="s">
        <v>153</v>
      </c>
      <c r="G70" s="22" t="s">
        <v>154</v>
      </c>
      <c r="H70" s="20" t="s">
        <v>47</v>
      </c>
      <c r="I70" s="20">
        <v>1</v>
      </c>
      <c r="J70" s="20" t="s">
        <v>48</v>
      </c>
    </row>
    <row r="71" spans="1:10" ht="15.75" customHeight="1" outlineLevel="1" x14ac:dyDescent="0.2">
      <c r="A71" s="5"/>
      <c r="B71" s="36"/>
      <c r="C71" s="19">
        <f t="shared" si="6"/>
        <v>51</v>
      </c>
      <c r="D71" s="23">
        <f t="shared" si="7"/>
        <v>51</v>
      </c>
      <c r="E71" s="25" t="s">
        <v>53</v>
      </c>
      <c r="F71" s="21" t="s">
        <v>155</v>
      </c>
      <c r="G71" s="22" t="s">
        <v>156</v>
      </c>
      <c r="H71" s="20" t="s">
        <v>47</v>
      </c>
      <c r="I71" s="20">
        <v>1</v>
      </c>
      <c r="J71" s="20" t="s">
        <v>48</v>
      </c>
    </row>
    <row r="72" spans="1:10" ht="15.75" customHeight="1" outlineLevel="1" x14ac:dyDescent="0.2">
      <c r="A72" s="5"/>
      <c r="B72" s="36"/>
      <c r="C72" s="19">
        <f t="shared" si="6"/>
        <v>52</v>
      </c>
      <c r="D72" s="23">
        <f t="shared" si="7"/>
        <v>52</v>
      </c>
      <c r="E72" s="25" t="s">
        <v>53</v>
      </c>
      <c r="F72" s="21" t="s">
        <v>157</v>
      </c>
      <c r="G72" s="22" t="s">
        <v>158</v>
      </c>
      <c r="H72" s="20" t="s">
        <v>47</v>
      </c>
      <c r="I72" s="20">
        <v>1</v>
      </c>
      <c r="J72" s="20" t="s">
        <v>48</v>
      </c>
    </row>
    <row r="73" spans="1:10" ht="15.75" customHeight="1" outlineLevel="1" x14ac:dyDescent="0.2">
      <c r="A73" s="5"/>
      <c r="B73" s="36"/>
      <c r="C73" s="19">
        <f t="shared" si="6"/>
        <v>53</v>
      </c>
      <c r="D73" s="23">
        <f t="shared" si="7"/>
        <v>53</v>
      </c>
      <c r="E73" s="25" t="s">
        <v>53</v>
      </c>
      <c r="F73" s="21" t="s">
        <v>159</v>
      </c>
      <c r="G73" s="22" t="s">
        <v>160</v>
      </c>
      <c r="H73" s="20" t="s">
        <v>47</v>
      </c>
      <c r="I73" s="20">
        <v>1</v>
      </c>
      <c r="J73" s="20" t="s">
        <v>48</v>
      </c>
    </row>
    <row r="74" spans="1:10" ht="15.75" customHeight="1" outlineLevel="1" x14ac:dyDescent="0.2">
      <c r="A74" s="5"/>
      <c r="B74" s="36"/>
      <c r="C74" s="19">
        <f t="shared" si="6"/>
        <v>54</v>
      </c>
      <c r="D74" s="23">
        <f t="shared" si="7"/>
        <v>54</v>
      </c>
      <c r="E74" s="25" t="s">
        <v>109</v>
      </c>
      <c r="F74" s="21" t="s">
        <v>161</v>
      </c>
      <c r="G74" s="22" t="s">
        <v>162</v>
      </c>
      <c r="H74" s="20" t="s">
        <v>59</v>
      </c>
      <c r="I74" s="20">
        <v>1</v>
      </c>
      <c r="J74" s="20" t="s">
        <v>48</v>
      </c>
    </row>
    <row r="75" spans="1:10" ht="15.75" customHeight="1" outlineLevel="1" x14ac:dyDescent="0.2">
      <c r="A75" s="5"/>
      <c r="B75" s="36"/>
      <c r="C75" s="19">
        <f t="shared" si="6"/>
        <v>55</v>
      </c>
      <c r="D75" s="23">
        <f t="shared" si="7"/>
        <v>55</v>
      </c>
      <c r="E75" s="25" t="s">
        <v>75</v>
      </c>
      <c r="F75" s="21" t="s">
        <v>163</v>
      </c>
      <c r="G75" s="22" t="s">
        <v>164</v>
      </c>
      <c r="H75" s="20" t="s">
        <v>59</v>
      </c>
      <c r="I75" s="20">
        <v>1</v>
      </c>
      <c r="J75" s="20" t="s">
        <v>48</v>
      </c>
    </row>
    <row r="76" spans="1:10" ht="15.75" customHeight="1" outlineLevel="1" x14ac:dyDescent="0.2">
      <c r="A76" s="5"/>
      <c r="B76" s="36"/>
      <c r="C76" s="19">
        <f t="shared" si="6"/>
        <v>56</v>
      </c>
      <c r="D76" s="23">
        <f t="shared" si="7"/>
        <v>56</v>
      </c>
      <c r="E76" s="25" t="s">
        <v>75</v>
      </c>
      <c r="F76" s="21" t="s">
        <v>165</v>
      </c>
      <c r="G76" s="22" t="s">
        <v>166</v>
      </c>
      <c r="H76" s="20" t="s">
        <v>59</v>
      </c>
      <c r="I76" s="20">
        <v>1</v>
      </c>
      <c r="J76" s="20" t="s">
        <v>48</v>
      </c>
    </row>
    <row r="77" spans="1:10" ht="15.75" customHeight="1" outlineLevel="1" x14ac:dyDescent="0.2">
      <c r="A77" s="5"/>
      <c r="B77" s="36"/>
      <c r="C77" s="19">
        <f t="shared" si="6"/>
        <v>57</v>
      </c>
      <c r="D77" s="23">
        <f t="shared" si="7"/>
        <v>57</v>
      </c>
      <c r="E77" s="25" t="s">
        <v>263</v>
      </c>
      <c r="F77" s="21" t="s">
        <v>167</v>
      </c>
      <c r="G77" s="22" t="s">
        <v>168</v>
      </c>
      <c r="H77" s="20" t="s">
        <v>59</v>
      </c>
      <c r="I77" s="20">
        <v>2</v>
      </c>
      <c r="J77" s="20" t="s">
        <v>48</v>
      </c>
    </row>
    <row r="78" spans="1:10" ht="12.75" x14ac:dyDescent="0.2">
      <c r="A78" s="5"/>
      <c r="B78" s="29"/>
      <c r="C78" s="28" t="s">
        <v>169</v>
      </c>
      <c r="D78" s="26"/>
      <c r="E78" s="26"/>
      <c r="F78" s="15"/>
      <c r="G78" s="16"/>
      <c r="H78" s="14"/>
      <c r="I78" s="27"/>
      <c r="J78" s="17"/>
    </row>
    <row r="79" spans="1:10" ht="15.75" customHeight="1" outlineLevel="1" x14ac:dyDescent="0.2">
      <c r="A79" s="5"/>
      <c r="B79" s="36"/>
      <c r="C79" s="19">
        <f t="shared" ref="C79:C90" si="8">D79</f>
        <v>58</v>
      </c>
      <c r="D79" s="23">
        <f>D77+1</f>
        <v>58</v>
      </c>
      <c r="E79" s="25" t="s">
        <v>132</v>
      </c>
      <c r="F79" s="21" t="s">
        <v>170</v>
      </c>
      <c r="G79" s="22" t="s">
        <v>171</v>
      </c>
      <c r="H79" s="20" t="s">
        <v>130</v>
      </c>
      <c r="I79" s="20">
        <v>2</v>
      </c>
      <c r="J79" s="20" t="s">
        <v>48</v>
      </c>
    </row>
    <row r="80" spans="1:10" ht="15.75" customHeight="1" outlineLevel="1" x14ac:dyDescent="0.2">
      <c r="A80" s="5"/>
      <c r="B80" s="36"/>
      <c r="C80" s="19">
        <f t="shared" si="8"/>
        <v>59</v>
      </c>
      <c r="D80" s="23">
        <f t="shared" ref="D80:D90" si="9">D79+1</f>
        <v>59</v>
      </c>
      <c r="E80" s="25" t="s">
        <v>135</v>
      </c>
      <c r="F80" s="21" t="s">
        <v>136</v>
      </c>
      <c r="G80" s="22" t="s">
        <v>137</v>
      </c>
      <c r="H80" s="20" t="s">
        <v>130</v>
      </c>
      <c r="I80" s="20">
        <v>2</v>
      </c>
      <c r="J80" s="20" t="s">
        <v>48</v>
      </c>
    </row>
    <row r="81" spans="1:10" ht="15.75" customHeight="1" outlineLevel="1" x14ac:dyDescent="0.2">
      <c r="A81" s="5"/>
      <c r="B81" s="36"/>
      <c r="C81" s="19">
        <f t="shared" si="8"/>
        <v>60</v>
      </c>
      <c r="D81" s="23">
        <f t="shared" si="9"/>
        <v>60</v>
      </c>
      <c r="E81" s="25" t="s">
        <v>132</v>
      </c>
      <c r="F81" s="21" t="s">
        <v>133</v>
      </c>
      <c r="G81" s="22" t="s">
        <v>134</v>
      </c>
      <c r="H81" s="20" t="s">
        <v>130</v>
      </c>
      <c r="I81" s="20">
        <v>1</v>
      </c>
      <c r="J81" s="20" t="s">
        <v>48</v>
      </c>
    </row>
    <row r="82" spans="1:10" ht="15.75" customHeight="1" outlineLevel="1" x14ac:dyDescent="0.2">
      <c r="A82" s="5"/>
      <c r="B82" s="36"/>
      <c r="C82" s="19">
        <f t="shared" si="8"/>
        <v>61</v>
      </c>
      <c r="D82" s="23">
        <f t="shared" si="9"/>
        <v>61</v>
      </c>
      <c r="E82" s="25" t="s">
        <v>132</v>
      </c>
      <c r="F82" s="21" t="s">
        <v>172</v>
      </c>
      <c r="G82" s="22" t="s">
        <v>173</v>
      </c>
      <c r="H82" s="20" t="s">
        <v>130</v>
      </c>
      <c r="I82" s="20">
        <v>1</v>
      </c>
      <c r="J82" s="20" t="s">
        <v>48</v>
      </c>
    </row>
    <row r="83" spans="1:10" ht="15.75" customHeight="1" outlineLevel="1" x14ac:dyDescent="0.2">
      <c r="A83" s="5"/>
      <c r="B83" s="36"/>
      <c r="C83" s="19">
        <f t="shared" si="8"/>
        <v>62</v>
      </c>
      <c r="D83" s="23">
        <f t="shared" si="9"/>
        <v>62</v>
      </c>
      <c r="E83" s="25" t="s">
        <v>135</v>
      </c>
      <c r="F83" s="21" t="s">
        <v>136</v>
      </c>
      <c r="G83" s="22" t="s">
        <v>174</v>
      </c>
      <c r="H83" s="20" t="s">
        <v>130</v>
      </c>
      <c r="I83" s="20">
        <v>1</v>
      </c>
      <c r="J83" s="20" t="s">
        <v>48</v>
      </c>
    </row>
    <row r="84" spans="1:10" ht="15.75" customHeight="1" outlineLevel="1" x14ac:dyDescent="0.2">
      <c r="A84" s="5"/>
      <c r="B84" s="36"/>
      <c r="C84" s="19">
        <f t="shared" si="8"/>
        <v>63</v>
      </c>
      <c r="D84" s="23">
        <f t="shared" si="9"/>
        <v>63</v>
      </c>
      <c r="E84" s="25"/>
      <c r="F84" s="21"/>
      <c r="G84" s="22" t="s">
        <v>175</v>
      </c>
      <c r="H84" s="20" t="s">
        <v>130</v>
      </c>
      <c r="I84" s="20">
        <v>1</v>
      </c>
      <c r="J84" s="20" t="s">
        <v>48</v>
      </c>
    </row>
    <row r="85" spans="1:10" ht="15.75" customHeight="1" outlineLevel="1" x14ac:dyDescent="0.2">
      <c r="A85" s="5"/>
      <c r="B85" s="36"/>
      <c r="C85" s="19">
        <f t="shared" si="8"/>
        <v>64</v>
      </c>
      <c r="D85" s="23">
        <f t="shared" si="9"/>
        <v>64</v>
      </c>
      <c r="E85" s="25"/>
      <c r="F85" s="21" t="s">
        <v>148</v>
      </c>
      <c r="G85" s="22" t="s">
        <v>176</v>
      </c>
      <c r="H85" s="20" t="s">
        <v>130</v>
      </c>
      <c r="I85" s="20">
        <v>1</v>
      </c>
      <c r="J85" s="20" t="s">
        <v>48</v>
      </c>
    </row>
    <row r="86" spans="1:10" ht="15.75" customHeight="1" outlineLevel="1" x14ac:dyDescent="0.2">
      <c r="A86" s="5"/>
      <c r="B86" s="36"/>
      <c r="C86" s="19">
        <f t="shared" si="8"/>
        <v>65</v>
      </c>
      <c r="D86" s="23">
        <f t="shared" si="9"/>
        <v>65</v>
      </c>
      <c r="E86" s="25" t="s">
        <v>135</v>
      </c>
      <c r="F86" s="21"/>
      <c r="G86" s="22" t="s">
        <v>275</v>
      </c>
      <c r="H86" s="20" t="s">
        <v>130</v>
      </c>
      <c r="I86" s="20">
        <v>1</v>
      </c>
      <c r="J86" s="20" t="s">
        <v>48</v>
      </c>
    </row>
    <row r="87" spans="1:10" ht="15.75" customHeight="1" outlineLevel="1" x14ac:dyDescent="0.2">
      <c r="A87" s="5"/>
      <c r="B87" s="36"/>
      <c r="C87" s="19">
        <f t="shared" si="8"/>
        <v>66</v>
      </c>
      <c r="D87" s="23">
        <f t="shared" si="9"/>
        <v>66</v>
      </c>
      <c r="E87" s="25" t="s">
        <v>135</v>
      </c>
      <c r="F87" s="21" t="s">
        <v>136</v>
      </c>
      <c r="G87" s="22" t="s">
        <v>138</v>
      </c>
      <c r="H87" s="20" t="s">
        <v>139</v>
      </c>
      <c r="I87" s="20">
        <v>1</v>
      </c>
      <c r="J87" s="20" t="s">
        <v>48</v>
      </c>
    </row>
    <row r="88" spans="1:10" ht="15.75" customHeight="1" outlineLevel="1" x14ac:dyDescent="0.2">
      <c r="A88" s="5"/>
      <c r="B88" s="36"/>
      <c r="C88" s="19">
        <f t="shared" si="8"/>
        <v>67</v>
      </c>
      <c r="D88" s="23">
        <f t="shared" si="9"/>
        <v>67</v>
      </c>
      <c r="E88" s="25" t="s">
        <v>143</v>
      </c>
      <c r="F88" s="21" t="s">
        <v>177</v>
      </c>
      <c r="G88" s="22" t="s">
        <v>178</v>
      </c>
      <c r="H88" s="20" t="s">
        <v>59</v>
      </c>
      <c r="I88" s="20">
        <v>1</v>
      </c>
      <c r="J88" s="20" t="s">
        <v>48</v>
      </c>
    </row>
    <row r="89" spans="1:10" ht="15.75" customHeight="1" outlineLevel="1" x14ac:dyDescent="0.2">
      <c r="A89" s="5"/>
      <c r="B89" s="36"/>
      <c r="C89" s="19">
        <f t="shared" si="8"/>
        <v>68</v>
      </c>
      <c r="D89" s="23">
        <f t="shared" si="9"/>
        <v>68</v>
      </c>
      <c r="E89" s="25" t="s">
        <v>75</v>
      </c>
      <c r="F89" s="21" t="s">
        <v>179</v>
      </c>
      <c r="G89" s="22" t="s">
        <v>180</v>
      </c>
      <c r="H89" s="20" t="s">
        <v>59</v>
      </c>
      <c r="I89" s="20">
        <v>2</v>
      </c>
      <c r="J89" s="20" t="s">
        <v>48</v>
      </c>
    </row>
    <row r="90" spans="1:10" ht="15.75" customHeight="1" outlineLevel="1" x14ac:dyDescent="0.2">
      <c r="A90" s="5"/>
      <c r="B90" s="36"/>
      <c r="C90" s="19">
        <f t="shared" si="8"/>
        <v>69</v>
      </c>
      <c r="D90" s="23">
        <f t="shared" si="9"/>
        <v>69</v>
      </c>
      <c r="E90" s="25" t="s">
        <v>53</v>
      </c>
      <c r="F90" s="21" t="s">
        <v>181</v>
      </c>
      <c r="G90" s="22" t="s">
        <v>182</v>
      </c>
      <c r="H90" s="20" t="s">
        <v>47</v>
      </c>
      <c r="I90" s="20">
        <v>1</v>
      </c>
      <c r="J90" s="20" t="s">
        <v>48</v>
      </c>
    </row>
    <row r="91" spans="1:10" ht="12.75" x14ac:dyDescent="0.2">
      <c r="A91" s="5"/>
      <c r="B91" s="29"/>
      <c r="C91" s="28" t="s">
        <v>183</v>
      </c>
      <c r="D91" s="26"/>
      <c r="E91" s="26"/>
      <c r="F91" s="15"/>
      <c r="G91" s="16"/>
      <c r="H91" s="14"/>
      <c r="I91" s="27"/>
      <c r="J91" s="17"/>
    </row>
    <row r="92" spans="1:10" ht="15.75" customHeight="1" outlineLevel="1" x14ac:dyDescent="0.2">
      <c r="A92" s="5"/>
      <c r="B92" s="36"/>
      <c r="C92" s="19">
        <f t="shared" ref="C92:C102" si="10">D92</f>
        <v>70</v>
      </c>
      <c r="D92" s="23">
        <f>D90+1</f>
        <v>70</v>
      </c>
      <c r="E92" s="25" t="s">
        <v>264</v>
      </c>
      <c r="F92" s="21" t="s">
        <v>185</v>
      </c>
      <c r="G92" s="22" t="s">
        <v>276</v>
      </c>
      <c r="H92" s="20" t="s">
        <v>47</v>
      </c>
      <c r="I92" s="20">
        <v>1</v>
      </c>
      <c r="J92" s="20" t="s">
        <v>48</v>
      </c>
    </row>
    <row r="93" spans="1:10" ht="15.75" customHeight="1" outlineLevel="1" x14ac:dyDescent="0.2">
      <c r="A93" s="5"/>
      <c r="B93" s="36"/>
      <c r="C93" s="19">
        <f t="shared" si="10"/>
        <v>71</v>
      </c>
      <c r="D93" s="23">
        <f t="shared" ref="D93:D102" si="11">D92+1</f>
        <v>71</v>
      </c>
      <c r="E93" s="25" t="s">
        <v>186</v>
      </c>
      <c r="F93" s="21" t="s">
        <v>187</v>
      </c>
      <c r="G93" s="22" t="s">
        <v>188</v>
      </c>
      <c r="H93" s="20" t="s">
        <v>47</v>
      </c>
      <c r="I93" s="20">
        <v>1</v>
      </c>
      <c r="J93" s="20" t="s">
        <v>48</v>
      </c>
    </row>
    <row r="94" spans="1:10" ht="15.75" customHeight="1" outlineLevel="1" x14ac:dyDescent="0.2">
      <c r="A94" s="5"/>
      <c r="B94" s="36"/>
      <c r="C94" s="19">
        <f t="shared" si="10"/>
        <v>72</v>
      </c>
      <c r="D94" s="23">
        <f t="shared" si="11"/>
        <v>72</v>
      </c>
      <c r="E94" s="25" t="s">
        <v>189</v>
      </c>
      <c r="F94" s="21" t="s">
        <v>190</v>
      </c>
      <c r="G94" s="22" t="s">
        <v>191</v>
      </c>
      <c r="H94" s="20" t="s">
        <v>47</v>
      </c>
      <c r="I94" s="20">
        <v>1</v>
      </c>
      <c r="J94" s="20" t="s">
        <v>48</v>
      </c>
    </row>
    <row r="95" spans="1:10" ht="15.75" customHeight="1" outlineLevel="1" x14ac:dyDescent="0.2">
      <c r="A95" s="5"/>
      <c r="B95" s="36"/>
      <c r="C95" s="19">
        <f t="shared" si="10"/>
        <v>73</v>
      </c>
      <c r="D95" s="23">
        <f t="shared" si="11"/>
        <v>73</v>
      </c>
      <c r="E95" s="25" t="s">
        <v>189</v>
      </c>
      <c r="F95" s="21" t="s">
        <v>192</v>
      </c>
      <c r="G95" s="22" t="s">
        <v>193</v>
      </c>
      <c r="H95" s="20" t="s">
        <v>47</v>
      </c>
      <c r="I95" s="20">
        <v>1</v>
      </c>
      <c r="J95" s="20" t="s">
        <v>48</v>
      </c>
    </row>
    <row r="96" spans="1:10" ht="15.75" customHeight="1" outlineLevel="1" x14ac:dyDescent="0.2">
      <c r="A96" s="5"/>
      <c r="B96" s="36"/>
      <c r="C96" s="19">
        <f t="shared" si="10"/>
        <v>74</v>
      </c>
      <c r="D96" s="23">
        <f t="shared" si="11"/>
        <v>74</v>
      </c>
      <c r="E96" s="25" t="s">
        <v>92</v>
      </c>
      <c r="F96" s="21" t="s">
        <v>194</v>
      </c>
      <c r="G96" s="22" t="s">
        <v>195</v>
      </c>
      <c r="H96" s="20" t="s">
        <v>47</v>
      </c>
      <c r="I96" s="20">
        <v>2</v>
      </c>
      <c r="J96" s="20" t="s">
        <v>48</v>
      </c>
    </row>
    <row r="97" spans="1:10" ht="15.75" customHeight="1" outlineLevel="1" x14ac:dyDescent="0.2">
      <c r="A97" s="5"/>
      <c r="B97" s="36"/>
      <c r="C97" s="19">
        <f t="shared" si="10"/>
        <v>75</v>
      </c>
      <c r="D97" s="23">
        <f t="shared" si="11"/>
        <v>75</v>
      </c>
      <c r="E97" s="25" t="s">
        <v>196</v>
      </c>
      <c r="F97" s="21" t="s">
        <v>197</v>
      </c>
      <c r="G97" s="22" t="s">
        <v>198</v>
      </c>
      <c r="H97" s="20" t="s">
        <v>47</v>
      </c>
      <c r="I97" s="20">
        <v>1</v>
      </c>
      <c r="J97" s="20" t="s">
        <v>48</v>
      </c>
    </row>
    <row r="98" spans="1:10" ht="15.75" customHeight="1" outlineLevel="1" x14ac:dyDescent="0.2">
      <c r="A98" s="5"/>
      <c r="B98" s="36"/>
      <c r="C98" s="19">
        <f t="shared" si="10"/>
        <v>76</v>
      </c>
      <c r="D98" s="23">
        <f t="shared" si="11"/>
        <v>76</v>
      </c>
      <c r="E98" s="25" t="s">
        <v>199</v>
      </c>
      <c r="F98" s="21" t="s">
        <v>200</v>
      </c>
      <c r="G98" s="22" t="s">
        <v>265</v>
      </c>
      <c r="H98" s="20" t="s">
        <v>47</v>
      </c>
      <c r="I98" s="20">
        <v>1</v>
      </c>
      <c r="J98" s="20" t="s">
        <v>48</v>
      </c>
    </row>
    <row r="99" spans="1:10" ht="15.75" customHeight="1" outlineLevel="1" x14ac:dyDescent="0.2">
      <c r="A99" s="5"/>
      <c r="B99" s="36"/>
      <c r="C99" s="19">
        <f t="shared" si="10"/>
        <v>77</v>
      </c>
      <c r="D99" s="23">
        <f t="shared" si="11"/>
        <v>77</v>
      </c>
      <c r="E99" s="25" t="s">
        <v>92</v>
      </c>
      <c r="F99" s="21" t="s">
        <v>201</v>
      </c>
      <c r="G99" s="22" t="s">
        <v>202</v>
      </c>
      <c r="H99" s="20" t="s">
        <v>47</v>
      </c>
      <c r="I99" s="20">
        <v>1</v>
      </c>
      <c r="J99" s="20" t="s">
        <v>48</v>
      </c>
    </row>
    <row r="100" spans="1:10" ht="15.75" customHeight="1" outlineLevel="1" x14ac:dyDescent="0.2">
      <c r="A100" s="5"/>
      <c r="B100" s="36"/>
      <c r="C100" s="19">
        <f t="shared" si="10"/>
        <v>78</v>
      </c>
      <c r="D100" s="23">
        <f t="shared" si="11"/>
        <v>78</v>
      </c>
      <c r="E100" s="25" t="s">
        <v>60</v>
      </c>
      <c r="F100" s="21" t="s">
        <v>203</v>
      </c>
      <c r="G100" s="22" t="s">
        <v>204</v>
      </c>
      <c r="H100" s="20" t="s">
        <v>59</v>
      </c>
      <c r="I100" s="20">
        <v>1</v>
      </c>
      <c r="J100" s="20" t="s">
        <v>48</v>
      </c>
    </row>
    <row r="101" spans="1:10" ht="15.75" customHeight="1" outlineLevel="1" x14ac:dyDescent="0.2">
      <c r="A101" s="5"/>
      <c r="B101" s="36"/>
      <c r="C101" s="19">
        <f t="shared" si="10"/>
        <v>79</v>
      </c>
      <c r="D101" s="23">
        <f t="shared" si="11"/>
        <v>79</v>
      </c>
      <c r="E101" s="25" t="s">
        <v>75</v>
      </c>
      <c r="F101" s="21" t="s">
        <v>205</v>
      </c>
      <c r="G101" s="22" t="s">
        <v>206</v>
      </c>
      <c r="H101" s="20" t="s">
        <v>59</v>
      </c>
      <c r="I101" s="20">
        <v>2</v>
      </c>
      <c r="J101" s="20" t="s">
        <v>48</v>
      </c>
    </row>
    <row r="102" spans="1:10" ht="15.75" customHeight="1" outlineLevel="1" x14ac:dyDescent="0.2">
      <c r="A102" s="5"/>
      <c r="B102" s="36"/>
      <c r="C102" s="19">
        <f t="shared" si="10"/>
        <v>80</v>
      </c>
      <c r="D102" s="23">
        <f t="shared" si="11"/>
        <v>80</v>
      </c>
      <c r="E102" s="25" t="s">
        <v>109</v>
      </c>
      <c r="F102" s="21" t="s">
        <v>207</v>
      </c>
      <c r="G102" s="22" t="s">
        <v>208</v>
      </c>
      <c r="H102" s="20" t="s">
        <v>59</v>
      </c>
      <c r="I102" s="20">
        <v>1</v>
      </c>
      <c r="J102" s="20" t="s">
        <v>48</v>
      </c>
    </row>
    <row r="103" spans="1:10" ht="12.75" x14ac:dyDescent="0.2">
      <c r="A103" s="5"/>
      <c r="B103" s="29"/>
      <c r="C103" s="28" t="s">
        <v>209</v>
      </c>
      <c r="D103" s="26"/>
      <c r="E103" s="26"/>
      <c r="F103" s="15"/>
      <c r="G103" s="16"/>
      <c r="H103" s="14"/>
      <c r="I103" s="27"/>
      <c r="J103" s="17"/>
    </row>
    <row r="104" spans="1:10" ht="15.75" customHeight="1" outlineLevel="1" x14ac:dyDescent="0.2">
      <c r="A104" s="5"/>
      <c r="B104" s="36"/>
      <c r="C104" s="19">
        <f t="shared" ref="C104:C113" si="12">D104</f>
        <v>81</v>
      </c>
      <c r="D104" s="23">
        <f>D102+1</f>
        <v>81</v>
      </c>
      <c r="E104" s="25" t="s">
        <v>135</v>
      </c>
      <c r="F104" s="21" t="s">
        <v>210</v>
      </c>
      <c r="G104" s="22" t="s">
        <v>211</v>
      </c>
      <c r="H104" s="20" t="s">
        <v>130</v>
      </c>
      <c r="I104" s="20">
        <v>1</v>
      </c>
      <c r="J104" s="20" t="s">
        <v>48</v>
      </c>
    </row>
    <row r="105" spans="1:10" ht="15.75" customHeight="1" outlineLevel="1" x14ac:dyDescent="0.2">
      <c r="A105" s="5"/>
      <c r="B105" s="36"/>
      <c r="C105" s="19">
        <f t="shared" si="12"/>
        <v>82</v>
      </c>
      <c r="D105" s="23">
        <f t="shared" ref="D105:D113" si="13">D104+1</f>
        <v>82</v>
      </c>
      <c r="E105" s="25" t="s">
        <v>132</v>
      </c>
      <c r="F105" s="21" t="s">
        <v>133</v>
      </c>
      <c r="G105" s="22" t="s">
        <v>134</v>
      </c>
      <c r="H105" s="20" t="s">
        <v>130</v>
      </c>
      <c r="I105" s="20">
        <v>1</v>
      </c>
      <c r="J105" s="20" t="s">
        <v>48</v>
      </c>
    </row>
    <row r="106" spans="1:10" ht="15.75" customHeight="1" outlineLevel="1" x14ac:dyDescent="0.2">
      <c r="A106" s="5"/>
      <c r="B106" s="36"/>
      <c r="C106" s="19">
        <f t="shared" si="12"/>
        <v>83</v>
      </c>
      <c r="D106" s="23">
        <f t="shared" si="13"/>
        <v>83</v>
      </c>
      <c r="E106" s="25"/>
      <c r="F106" s="21"/>
      <c r="G106" s="22" t="s">
        <v>140</v>
      </c>
      <c r="H106" s="20" t="s">
        <v>130</v>
      </c>
      <c r="I106" s="20">
        <v>1</v>
      </c>
      <c r="J106" s="20" t="s">
        <v>48</v>
      </c>
    </row>
    <row r="107" spans="1:10" ht="15.75" customHeight="1" outlineLevel="1" x14ac:dyDescent="0.2">
      <c r="A107" s="5"/>
      <c r="B107" s="36"/>
      <c r="C107" s="19">
        <f t="shared" si="12"/>
        <v>84</v>
      </c>
      <c r="D107" s="23">
        <f t="shared" si="13"/>
        <v>84</v>
      </c>
      <c r="E107" s="25"/>
      <c r="F107" s="21" t="s">
        <v>148</v>
      </c>
      <c r="G107" s="22" t="s">
        <v>212</v>
      </c>
      <c r="H107" s="20" t="s">
        <v>130</v>
      </c>
      <c r="I107" s="20">
        <v>1</v>
      </c>
      <c r="J107" s="20" t="s">
        <v>48</v>
      </c>
    </row>
    <row r="108" spans="1:10" ht="15.75" customHeight="1" outlineLevel="1" x14ac:dyDescent="0.2">
      <c r="A108" s="5"/>
      <c r="B108" s="36"/>
      <c r="C108" s="19">
        <f t="shared" si="12"/>
        <v>85</v>
      </c>
      <c r="D108" s="23">
        <f t="shared" si="13"/>
        <v>85</v>
      </c>
      <c r="E108" s="25" t="s">
        <v>213</v>
      </c>
      <c r="F108" s="21"/>
      <c r="G108" s="22" t="s">
        <v>214</v>
      </c>
      <c r="H108" s="20" t="s">
        <v>130</v>
      </c>
      <c r="I108" s="20">
        <v>1</v>
      </c>
      <c r="J108" s="20" t="s">
        <v>48</v>
      </c>
    </row>
    <row r="109" spans="1:10" ht="15.75" customHeight="1" outlineLevel="1" x14ac:dyDescent="0.2">
      <c r="A109" s="5"/>
      <c r="B109" s="36"/>
      <c r="C109" s="19">
        <f t="shared" si="12"/>
        <v>86</v>
      </c>
      <c r="D109" s="23">
        <f t="shared" si="13"/>
        <v>86</v>
      </c>
      <c r="E109" s="25" t="s">
        <v>213</v>
      </c>
      <c r="F109" s="21"/>
      <c r="G109" s="22" t="s">
        <v>277</v>
      </c>
      <c r="H109" s="20" t="s">
        <v>130</v>
      </c>
      <c r="I109" s="20">
        <v>1</v>
      </c>
      <c r="J109" s="20" t="s">
        <v>48</v>
      </c>
    </row>
    <row r="110" spans="1:10" ht="15.75" customHeight="1" outlineLevel="1" x14ac:dyDescent="0.2">
      <c r="A110" s="5"/>
      <c r="B110" s="36"/>
      <c r="C110" s="19">
        <f t="shared" si="12"/>
        <v>87</v>
      </c>
      <c r="D110" s="23">
        <f t="shared" si="13"/>
        <v>87</v>
      </c>
      <c r="E110" s="25" t="s">
        <v>213</v>
      </c>
      <c r="F110" s="21"/>
      <c r="G110" s="22" t="s">
        <v>215</v>
      </c>
      <c r="H110" s="20" t="s">
        <v>139</v>
      </c>
      <c r="I110" s="20">
        <v>1</v>
      </c>
      <c r="J110" s="20" t="s">
        <v>48</v>
      </c>
    </row>
    <row r="111" spans="1:10" ht="15.75" customHeight="1" outlineLevel="1" x14ac:dyDescent="0.2">
      <c r="A111" s="5"/>
      <c r="B111" s="36"/>
      <c r="C111" s="19">
        <f t="shared" si="12"/>
        <v>88</v>
      </c>
      <c r="D111" s="23">
        <f t="shared" si="13"/>
        <v>88</v>
      </c>
      <c r="E111" s="25" t="s">
        <v>135</v>
      </c>
      <c r="F111" s="21" t="s">
        <v>216</v>
      </c>
      <c r="G111" s="22" t="s">
        <v>217</v>
      </c>
      <c r="H111" s="20" t="s">
        <v>59</v>
      </c>
      <c r="I111" s="20">
        <v>2</v>
      </c>
      <c r="J111" s="20" t="s">
        <v>48</v>
      </c>
    </row>
    <row r="112" spans="1:10" ht="15.75" customHeight="1" outlineLevel="1" x14ac:dyDescent="0.2">
      <c r="A112" s="5"/>
      <c r="B112" s="36"/>
      <c r="C112" s="19">
        <f t="shared" si="12"/>
        <v>89</v>
      </c>
      <c r="D112" s="23">
        <f t="shared" si="13"/>
        <v>89</v>
      </c>
      <c r="E112" s="25" t="s">
        <v>141</v>
      </c>
      <c r="F112" s="21" t="s">
        <v>218</v>
      </c>
      <c r="G112" s="22" t="s">
        <v>219</v>
      </c>
      <c r="H112" s="20" t="s">
        <v>52</v>
      </c>
      <c r="I112" s="20">
        <v>1</v>
      </c>
      <c r="J112" s="20" t="s">
        <v>48</v>
      </c>
    </row>
    <row r="113" spans="1:10" ht="15.75" customHeight="1" outlineLevel="1" x14ac:dyDescent="0.2">
      <c r="A113" s="5"/>
      <c r="B113" s="36"/>
      <c r="C113" s="19">
        <f t="shared" si="12"/>
        <v>90</v>
      </c>
      <c r="D113" s="23">
        <f t="shared" si="13"/>
        <v>90</v>
      </c>
      <c r="E113" s="25" t="s">
        <v>56</v>
      </c>
      <c r="F113" s="21" t="s">
        <v>220</v>
      </c>
      <c r="G113" s="22" t="s">
        <v>221</v>
      </c>
      <c r="H113" s="20" t="s">
        <v>59</v>
      </c>
      <c r="I113" s="20">
        <v>2</v>
      </c>
      <c r="J113" s="20" t="s">
        <v>48</v>
      </c>
    </row>
    <row r="114" spans="1:10" ht="15.75" customHeight="1" outlineLevel="1" x14ac:dyDescent="0.2">
      <c r="A114" s="5"/>
      <c r="B114" s="36"/>
      <c r="C114" s="19"/>
      <c r="D114" s="23"/>
      <c r="E114" s="25"/>
      <c r="F114" s="21"/>
      <c r="G114" s="22"/>
      <c r="H114" s="20"/>
      <c r="I114" s="20"/>
      <c r="J114" s="20"/>
    </row>
    <row r="115" spans="1:10" ht="12.75" x14ac:dyDescent="0.2">
      <c r="A115" s="5"/>
      <c r="B115" s="29"/>
      <c r="C115" s="28" t="s">
        <v>222</v>
      </c>
      <c r="D115" s="26"/>
      <c r="E115" s="26"/>
      <c r="F115" s="15"/>
      <c r="G115" s="16"/>
      <c r="H115" s="14"/>
      <c r="I115" s="27"/>
      <c r="J115" s="17"/>
    </row>
    <row r="116" spans="1:10" ht="15.75" customHeight="1" outlineLevel="1" x14ac:dyDescent="0.2">
      <c r="A116" s="5"/>
      <c r="B116" s="36"/>
      <c r="C116" s="19">
        <v>91</v>
      </c>
      <c r="D116" s="23">
        <f>D114+1</f>
        <v>1</v>
      </c>
      <c r="E116" s="25" t="s">
        <v>184</v>
      </c>
      <c r="F116" s="21" t="s">
        <v>223</v>
      </c>
      <c r="G116" s="22" t="s">
        <v>224</v>
      </c>
      <c r="H116" s="20" t="s">
        <v>47</v>
      </c>
      <c r="I116" s="20">
        <v>2</v>
      </c>
      <c r="J116" s="20" t="s">
        <v>48</v>
      </c>
    </row>
    <row r="117" spans="1:10" ht="15.75" customHeight="1" outlineLevel="1" x14ac:dyDescent="0.2">
      <c r="A117" s="5"/>
      <c r="B117" s="36"/>
      <c r="C117" s="19">
        <v>92</v>
      </c>
      <c r="D117" s="23">
        <f t="shared" ref="D117:D126" si="14">D116+1</f>
        <v>2</v>
      </c>
      <c r="E117" s="25" t="s">
        <v>184</v>
      </c>
      <c r="F117" s="21" t="s">
        <v>225</v>
      </c>
      <c r="G117" s="22" t="s">
        <v>226</v>
      </c>
      <c r="H117" s="20" t="s">
        <v>47</v>
      </c>
      <c r="I117" s="20">
        <v>2</v>
      </c>
      <c r="J117" s="20" t="s">
        <v>48</v>
      </c>
    </row>
    <row r="118" spans="1:10" ht="15.75" customHeight="1" outlineLevel="1" x14ac:dyDescent="0.2">
      <c r="A118" s="5"/>
      <c r="B118" s="36"/>
      <c r="C118" s="19">
        <v>93</v>
      </c>
      <c r="D118" s="23">
        <f t="shared" si="14"/>
        <v>3</v>
      </c>
      <c r="E118" s="25" t="s">
        <v>184</v>
      </c>
      <c r="F118" s="21" t="s">
        <v>227</v>
      </c>
      <c r="G118" s="22" t="s">
        <v>228</v>
      </c>
      <c r="H118" s="20" t="s">
        <v>47</v>
      </c>
      <c r="I118" s="20">
        <v>1</v>
      </c>
      <c r="J118" s="20" t="s">
        <v>48</v>
      </c>
    </row>
    <row r="119" spans="1:10" ht="15.75" customHeight="1" outlineLevel="1" x14ac:dyDescent="0.2">
      <c r="A119" s="5"/>
      <c r="B119" s="36"/>
      <c r="C119" s="19">
        <v>94</v>
      </c>
      <c r="D119" s="23">
        <f t="shared" si="14"/>
        <v>4</v>
      </c>
      <c r="E119" s="25" t="s">
        <v>184</v>
      </c>
      <c r="F119" s="21" t="s">
        <v>229</v>
      </c>
      <c r="G119" s="22" t="s">
        <v>230</v>
      </c>
      <c r="H119" s="20" t="s">
        <v>47</v>
      </c>
      <c r="I119" s="20">
        <v>1</v>
      </c>
      <c r="J119" s="20" t="s">
        <v>48</v>
      </c>
    </row>
    <row r="120" spans="1:10" ht="15.75" customHeight="1" outlineLevel="1" x14ac:dyDescent="0.2">
      <c r="A120" s="5"/>
      <c r="B120" s="36"/>
      <c r="C120" s="19">
        <v>95</v>
      </c>
      <c r="D120" s="23">
        <f t="shared" si="14"/>
        <v>5</v>
      </c>
      <c r="E120" s="25" t="s">
        <v>184</v>
      </c>
      <c r="F120" s="21" t="s">
        <v>231</v>
      </c>
      <c r="G120" s="22" t="s">
        <v>232</v>
      </c>
      <c r="H120" s="20" t="s">
        <v>47</v>
      </c>
      <c r="I120" s="20">
        <v>1</v>
      </c>
      <c r="J120" s="20" t="s">
        <v>48</v>
      </c>
    </row>
    <row r="121" spans="1:10" ht="15.75" customHeight="1" outlineLevel="1" x14ac:dyDescent="0.2">
      <c r="A121" s="5"/>
      <c r="B121" s="36"/>
      <c r="C121" s="19">
        <v>96</v>
      </c>
      <c r="D121" s="23">
        <f t="shared" si="14"/>
        <v>6</v>
      </c>
      <c r="E121" s="25" t="s">
        <v>141</v>
      </c>
      <c r="F121" s="21" t="s">
        <v>233</v>
      </c>
      <c r="G121" s="22" t="s">
        <v>234</v>
      </c>
      <c r="H121" s="20" t="s">
        <v>52</v>
      </c>
      <c r="I121" s="20">
        <v>1</v>
      </c>
      <c r="J121" s="20" t="s">
        <v>48</v>
      </c>
    </row>
    <row r="122" spans="1:10" ht="15.75" customHeight="1" outlineLevel="1" x14ac:dyDescent="0.2">
      <c r="A122" s="5"/>
      <c r="B122" s="36"/>
      <c r="C122" s="19">
        <v>97</v>
      </c>
      <c r="D122" s="23">
        <f t="shared" si="14"/>
        <v>7</v>
      </c>
      <c r="E122" s="25" t="s">
        <v>151</v>
      </c>
      <c r="F122" s="21" t="s">
        <v>235</v>
      </c>
      <c r="G122" s="22" t="s">
        <v>236</v>
      </c>
      <c r="H122" s="20" t="s">
        <v>47</v>
      </c>
      <c r="I122" s="20">
        <v>1</v>
      </c>
      <c r="J122" s="20" t="s">
        <v>48</v>
      </c>
    </row>
    <row r="123" spans="1:10" ht="15.75" customHeight="1" outlineLevel="1" x14ac:dyDescent="0.2">
      <c r="A123" s="5"/>
      <c r="B123" s="36"/>
      <c r="C123" s="19">
        <v>98</v>
      </c>
      <c r="D123" s="23">
        <f t="shared" si="14"/>
        <v>8</v>
      </c>
      <c r="E123" s="25" t="s">
        <v>77</v>
      </c>
      <c r="F123" s="21" t="s">
        <v>237</v>
      </c>
      <c r="G123" s="22" t="s">
        <v>238</v>
      </c>
      <c r="H123" s="20" t="s">
        <v>59</v>
      </c>
      <c r="I123" s="20">
        <v>2</v>
      </c>
      <c r="J123" s="20" t="s">
        <v>48</v>
      </c>
    </row>
    <row r="124" spans="1:10" ht="15.75" customHeight="1" outlineLevel="1" x14ac:dyDescent="0.2">
      <c r="A124" s="5"/>
      <c r="B124" s="36"/>
      <c r="C124" s="19">
        <v>99</v>
      </c>
      <c r="D124" s="23">
        <f t="shared" si="14"/>
        <v>9</v>
      </c>
      <c r="E124" s="25" t="s">
        <v>56</v>
      </c>
      <c r="F124" s="21" t="s">
        <v>239</v>
      </c>
      <c r="G124" s="22" t="s">
        <v>240</v>
      </c>
      <c r="H124" s="20" t="s">
        <v>59</v>
      </c>
      <c r="I124" s="20">
        <v>1</v>
      </c>
      <c r="J124" s="20" t="s">
        <v>48</v>
      </c>
    </row>
    <row r="125" spans="1:10" ht="15.75" customHeight="1" outlineLevel="1" x14ac:dyDescent="0.2">
      <c r="A125" s="5"/>
      <c r="B125" s="36"/>
      <c r="C125" s="19">
        <v>100</v>
      </c>
      <c r="D125" s="23">
        <f t="shared" si="14"/>
        <v>10</v>
      </c>
      <c r="E125" s="25" t="s">
        <v>241</v>
      </c>
      <c r="F125" s="21" t="s">
        <v>242</v>
      </c>
      <c r="G125" s="22" t="s">
        <v>243</v>
      </c>
      <c r="H125" s="20" t="s">
        <v>59</v>
      </c>
      <c r="I125" s="20">
        <v>2</v>
      </c>
      <c r="J125" s="20" t="s">
        <v>48</v>
      </c>
    </row>
    <row r="126" spans="1:10" ht="15.75" customHeight="1" outlineLevel="1" x14ac:dyDescent="0.2">
      <c r="A126" s="5"/>
      <c r="B126" s="36"/>
      <c r="C126" s="19">
        <v>101</v>
      </c>
      <c r="D126" s="23">
        <f t="shared" si="14"/>
        <v>11</v>
      </c>
      <c r="E126" s="25" t="s">
        <v>244</v>
      </c>
      <c r="F126" s="21" t="s">
        <v>245</v>
      </c>
      <c r="G126" s="22" t="s">
        <v>246</v>
      </c>
      <c r="H126" s="20" t="s">
        <v>59</v>
      </c>
      <c r="I126" s="20">
        <v>2</v>
      </c>
      <c r="J126" s="20" t="s">
        <v>48</v>
      </c>
    </row>
    <row r="127" spans="1:10" ht="12.75" x14ac:dyDescent="0.2">
      <c r="A127" s="5"/>
      <c r="B127" s="29"/>
      <c r="C127" s="28" t="s">
        <v>247</v>
      </c>
      <c r="D127" s="26"/>
      <c r="E127" s="26"/>
      <c r="F127" s="15"/>
      <c r="G127" s="16"/>
      <c r="H127" s="14"/>
      <c r="I127" s="27"/>
      <c r="J127" s="17"/>
    </row>
    <row r="128" spans="1:10" ht="15.75" customHeight="1" outlineLevel="1" x14ac:dyDescent="0.2">
      <c r="A128" s="5"/>
      <c r="B128" s="36"/>
      <c r="C128" s="19">
        <v>102</v>
      </c>
      <c r="D128" s="23">
        <f>D126+1</f>
        <v>12</v>
      </c>
      <c r="E128" s="25" t="s">
        <v>135</v>
      </c>
      <c r="F128" s="21" t="s">
        <v>248</v>
      </c>
      <c r="G128" s="22" t="s">
        <v>249</v>
      </c>
      <c r="H128" s="20" t="s">
        <v>130</v>
      </c>
      <c r="I128" s="20">
        <v>1</v>
      </c>
      <c r="J128" s="20" t="s">
        <v>48</v>
      </c>
    </row>
    <row r="129" spans="1:10" ht="15.75" customHeight="1" outlineLevel="1" x14ac:dyDescent="0.2">
      <c r="A129" s="5"/>
      <c r="B129" s="36"/>
      <c r="C129" s="19">
        <v>103</v>
      </c>
      <c r="D129" s="23">
        <f t="shared" ref="D129:D134" si="15">D128+1</f>
        <v>13</v>
      </c>
      <c r="E129" s="25" t="s">
        <v>135</v>
      </c>
      <c r="F129" s="21"/>
      <c r="G129" s="22" t="s">
        <v>214</v>
      </c>
      <c r="H129" s="20" t="s">
        <v>130</v>
      </c>
      <c r="I129" s="20">
        <v>1</v>
      </c>
      <c r="J129" s="20" t="s">
        <v>48</v>
      </c>
    </row>
    <row r="130" spans="1:10" ht="15.75" customHeight="1" outlineLevel="1" x14ac:dyDescent="0.2">
      <c r="A130" s="5"/>
      <c r="B130" s="36"/>
      <c r="C130" s="19">
        <v>104</v>
      </c>
      <c r="D130" s="23">
        <f t="shared" si="15"/>
        <v>14</v>
      </c>
      <c r="E130" s="25" t="s">
        <v>135</v>
      </c>
      <c r="F130" s="21" t="s">
        <v>250</v>
      </c>
      <c r="G130" s="22" t="s">
        <v>251</v>
      </c>
      <c r="H130" s="20" t="s">
        <v>130</v>
      </c>
      <c r="I130" s="20">
        <v>1</v>
      </c>
      <c r="J130" s="20" t="s">
        <v>48</v>
      </c>
    </row>
    <row r="131" spans="1:10" ht="15.75" customHeight="1" outlineLevel="1" x14ac:dyDescent="0.2">
      <c r="A131" s="5"/>
      <c r="B131" s="36"/>
      <c r="C131" s="19">
        <v>105</v>
      </c>
      <c r="D131" s="23">
        <f t="shared" si="15"/>
        <v>15</v>
      </c>
      <c r="E131" s="25" t="s">
        <v>135</v>
      </c>
      <c r="F131" s="21" t="s">
        <v>252</v>
      </c>
      <c r="G131" s="22" t="s">
        <v>215</v>
      </c>
      <c r="H131" s="20" t="s">
        <v>139</v>
      </c>
      <c r="I131" s="20">
        <v>1</v>
      </c>
      <c r="J131" s="20" t="s">
        <v>48</v>
      </c>
    </row>
    <row r="132" spans="1:10" ht="15.75" customHeight="1" outlineLevel="1" x14ac:dyDescent="0.2">
      <c r="A132" s="5"/>
      <c r="B132" s="36"/>
      <c r="C132" s="19">
        <v>106</v>
      </c>
      <c r="D132" s="23">
        <f t="shared" si="15"/>
        <v>16</v>
      </c>
      <c r="E132" s="25" t="s">
        <v>56</v>
      </c>
      <c r="F132" s="21" t="s">
        <v>253</v>
      </c>
      <c r="G132" s="22" t="s">
        <v>254</v>
      </c>
      <c r="H132" s="20" t="s">
        <v>59</v>
      </c>
      <c r="I132" s="20">
        <v>1</v>
      </c>
      <c r="J132" s="20" t="s">
        <v>48</v>
      </c>
    </row>
    <row r="133" spans="1:10" ht="15.75" customHeight="1" outlineLevel="1" x14ac:dyDescent="0.2">
      <c r="A133" s="5"/>
      <c r="B133" s="36"/>
      <c r="C133" s="19">
        <v>107</v>
      </c>
      <c r="D133" s="23">
        <f t="shared" si="15"/>
        <v>17</v>
      </c>
      <c r="E133" s="25" t="s">
        <v>56</v>
      </c>
      <c r="F133" s="21" t="s">
        <v>255</v>
      </c>
      <c r="G133" s="22" t="s">
        <v>256</v>
      </c>
      <c r="H133" s="20" t="s">
        <v>59</v>
      </c>
      <c r="I133" s="20">
        <v>2</v>
      </c>
      <c r="J133" s="20" t="s">
        <v>48</v>
      </c>
    </row>
    <row r="134" spans="1:10" ht="15.75" customHeight="1" outlineLevel="1" x14ac:dyDescent="0.2">
      <c r="A134" s="5"/>
      <c r="B134" s="36"/>
      <c r="C134" s="19">
        <v>108</v>
      </c>
      <c r="D134" s="23">
        <f t="shared" si="15"/>
        <v>18</v>
      </c>
      <c r="E134" s="25" t="s">
        <v>141</v>
      </c>
      <c r="F134" s="21" t="s">
        <v>257</v>
      </c>
      <c r="G134" s="22" t="s">
        <v>258</v>
      </c>
      <c r="H134" s="20" t="s">
        <v>52</v>
      </c>
      <c r="I134" s="20">
        <v>1</v>
      </c>
      <c r="J134" s="20" t="s">
        <v>48</v>
      </c>
    </row>
    <row r="137" spans="1:10" x14ac:dyDescent="0.2">
      <c r="H137" s="3"/>
    </row>
  </sheetData>
  <sortState ref="A14:J122">
    <sortCondition ref="B14"/>
  </sortState>
  <mergeCells count="10">
    <mergeCell ref="B34:B37"/>
    <mergeCell ref="B38:B41"/>
    <mergeCell ref="B42:B45"/>
    <mergeCell ref="B46:B49"/>
    <mergeCell ref="B50:B52"/>
    <mergeCell ref="C1:J1"/>
    <mergeCell ref="C2:J2"/>
    <mergeCell ref="B15:B22"/>
    <mergeCell ref="B24:B27"/>
    <mergeCell ref="B29:B32"/>
  </mergeCells>
  <phoneticPr fontId="0" type="noConversion"/>
  <pageMargins left="0.19685039370078741" right="0.19685039370078741" top="0.98425196850393704" bottom="0.98425196850393704" header="0.51181102362204722" footer="0.51181102362204722"/>
  <pageSetup paperSize="9" fitToHeight="0" orientation="portrait" blackAndWhite="1" r:id="rId1"/>
  <headerFooter alignWithMargins="0">
    <oddFooter>Страница &amp;P из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B10"/>
  <sheetViews>
    <sheetView workbookViewId="0">
      <selection activeCell="A30005" sqref="A30005:J30006"/>
    </sheetView>
  </sheetViews>
  <sheetFormatPr defaultRowHeight="11.25" x14ac:dyDescent="0.2"/>
  <sheetData>
    <row r="5" spans="1:80" x14ac:dyDescent="0.2">
      <c r="A5" s="30" t="s">
        <v>11</v>
      </c>
      <c r="B5" t="e">
        <f>XLR_ERRNAME</f>
        <v>#NAME?</v>
      </c>
    </row>
    <row r="6" spans="1:80" x14ac:dyDescent="0.2">
      <c r="A6" t="s">
        <v>12</v>
      </c>
      <c r="B6" s="31" t="s">
        <v>13</v>
      </c>
      <c r="C6" s="31" t="s">
        <v>14</v>
      </c>
      <c r="D6" s="31" t="s">
        <v>15</v>
      </c>
      <c r="E6" s="31" t="s">
        <v>16</v>
      </c>
      <c r="F6" s="32">
        <v>41810</v>
      </c>
      <c r="G6" s="31" t="s">
        <v>17</v>
      </c>
      <c r="H6" s="31" t="s">
        <v>17</v>
      </c>
      <c r="I6">
        <v>103</v>
      </c>
      <c r="J6">
        <v>-18</v>
      </c>
    </row>
    <row r="7" spans="1:80" x14ac:dyDescent="0.2">
      <c r="A7" t="s">
        <v>18</v>
      </c>
      <c r="B7" s="31" t="s">
        <v>19</v>
      </c>
      <c r="C7" s="31" t="s">
        <v>20</v>
      </c>
      <c r="D7" s="31" t="s">
        <v>21</v>
      </c>
    </row>
    <row r="8" spans="1:80" x14ac:dyDescent="0.2">
      <c r="A8" t="s">
        <v>22</v>
      </c>
      <c r="B8">
        <v>338</v>
      </c>
      <c r="C8">
        <v>100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 s="31" t="s">
        <v>23</v>
      </c>
      <c r="K8" s="31" t="s">
        <v>24</v>
      </c>
      <c r="L8" s="31" t="s">
        <v>25</v>
      </c>
      <c r="M8" s="31" t="s">
        <v>26</v>
      </c>
      <c r="N8" s="31" t="s">
        <v>27</v>
      </c>
      <c r="O8" s="31" t="s">
        <v>28</v>
      </c>
      <c r="P8" s="31" t="s">
        <v>29</v>
      </c>
      <c r="Q8" s="31" t="s">
        <v>30</v>
      </c>
      <c r="R8" s="31" t="s">
        <v>30</v>
      </c>
      <c r="S8" s="31" t="s">
        <v>30</v>
      </c>
      <c r="T8" s="31" t="s">
        <v>30</v>
      </c>
      <c r="U8" s="31" t="s">
        <v>31</v>
      </c>
      <c r="V8" s="31" t="s">
        <v>30</v>
      </c>
      <c r="W8" s="31" t="s">
        <v>30</v>
      </c>
      <c r="X8">
        <v>0</v>
      </c>
      <c r="Y8" s="32">
        <v>41809</v>
      </c>
      <c r="Z8" s="32">
        <v>41809</v>
      </c>
      <c r="AA8" s="31" t="s">
        <v>17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103</v>
      </c>
      <c r="BN8">
        <v>103</v>
      </c>
      <c r="BO8">
        <v>0</v>
      </c>
      <c r="BP8" s="33">
        <v>41809.586574074077</v>
      </c>
      <c r="BQ8" s="33">
        <v>41809.587071759262</v>
      </c>
      <c r="BR8">
        <v>1</v>
      </c>
      <c r="BS8">
        <v>1</v>
      </c>
      <c r="BT8">
        <v>0</v>
      </c>
      <c r="BU8">
        <v>338</v>
      </c>
      <c r="BV8">
        <v>0</v>
      </c>
      <c r="BW8">
        <v>103</v>
      </c>
      <c r="BX8">
        <v>0</v>
      </c>
      <c r="BY8">
        <v>0</v>
      </c>
      <c r="BZ8">
        <v>0</v>
      </c>
      <c r="CA8">
        <v>0</v>
      </c>
      <c r="CB8">
        <v>0</v>
      </c>
    </row>
    <row r="9" spans="1:80" x14ac:dyDescent="0.2">
      <c r="A9" t="s">
        <v>32</v>
      </c>
      <c r="B9">
        <v>63997</v>
      </c>
      <c r="C9">
        <v>338</v>
      </c>
      <c r="D9" s="31" t="s">
        <v>33</v>
      </c>
      <c r="E9" s="31" t="s">
        <v>34</v>
      </c>
      <c r="F9">
        <v>14</v>
      </c>
      <c r="G9">
        <v>103</v>
      </c>
      <c r="H9">
        <v>5</v>
      </c>
      <c r="I9">
        <v>0</v>
      </c>
      <c r="J9">
        <v>0</v>
      </c>
      <c r="K9" s="31" t="s">
        <v>35</v>
      </c>
      <c r="L9" s="33">
        <v>41809.587164351855</v>
      </c>
      <c r="M9" s="32">
        <v>41809</v>
      </c>
      <c r="N9" s="32">
        <v>41809</v>
      </c>
      <c r="O9" s="31" t="s">
        <v>36</v>
      </c>
      <c r="P9" s="31" t="s">
        <v>36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0.58910144064527914</v>
      </c>
      <c r="AL9">
        <v>0.73822541153026722</v>
      </c>
      <c r="AM9">
        <v>34.8232</v>
      </c>
      <c r="AN9">
        <v>1.6975005168967816</v>
      </c>
      <c r="AO9">
        <v>1.2531380176589679</v>
      </c>
      <c r="AP9">
        <v>59.112400000000001</v>
      </c>
      <c r="AQ9">
        <v>1.3545998070252017</v>
      </c>
      <c r="AR9">
        <v>0.7979966978163634</v>
      </c>
      <c r="AS9">
        <v>47.171500000000002</v>
      </c>
      <c r="AT9">
        <v>2.8716487858668933E-2</v>
      </c>
      <c r="AU9">
        <v>1.6916924367814536E-2</v>
      </c>
      <c r="AV9">
        <v>2.1199241067169795E-2</v>
      </c>
      <c r="AW9">
        <v>0</v>
      </c>
      <c r="AX9" s="31" t="s">
        <v>37</v>
      </c>
      <c r="AY9" s="31" t="s">
        <v>17</v>
      </c>
      <c r="AZ9" s="31" t="s">
        <v>17</v>
      </c>
      <c r="BA9">
        <v>1</v>
      </c>
      <c r="BB9" s="31" t="s">
        <v>17</v>
      </c>
      <c r="BC9">
        <v>0</v>
      </c>
      <c r="BD9" s="31" t="s">
        <v>38</v>
      </c>
      <c r="BE9">
        <v>-103</v>
      </c>
      <c r="BF9" s="31" t="s">
        <v>13</v>
      </c>
      <c r="BG9" s="31" t="s">
        <v>39</v>
      </c>
      <c r="BH9">
        <v>0</v>
      </c>
      <c r="BI9" s="31" t="s">
        <v>40</v>
      </c>
      <c r="BJ9" s="31" t="s">
        <v>41</v>
      </c>
      <c r="BK9">
        <v>0</v>
      </c>
      <c r="BL9" s="31" t="s">
        <v>17</v>
      </c>
      <c r="BM9">
        <v>25</v>
      </c>
      <c r="BN9" s="31" t="s">
        <v>35</v>
      </c>
      <c r="BO9" s="31" t="s">
        <v>17</v>
      </c>
      <c r="BQ9" s="33">
        <v>41810.697164351855</v>
      </c>
      <c r="BR9" s="33">
        <v>41809.587164351855</v>
      </c>
    </row>
    <row r="10" spans="1:80" x14ac:dyDescent="0.2">
      <c r="A10" t="s">
        <v>42</v>
      </c>
      <c r="B10">
        <v>0</v>
      </c>
      <c r="C10" s="31" t="s">
        <v>36</v>
      </c>
      <c r="E10" s="31" t="s">
        <v>36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s="31" t="s">
        <v>36</v>
      </c>
      <c r="O10" s="31" t="s">
        <v>36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 s="31" t="s">
        <v>36</v>
      </c>
      <c r="Y10" s="31" t="s">
        <v>36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 s="31" t="s">
        <v>36</v>
      </c>
      <c r="AI10" s="31" t="s">
        <v>36</v>
      </c>
      <c r="AK10">
        <v>0</v>
      </c>
      <c r="AL10">
        <v>0</v>
      </c>
      <c r="AM10">
        <v>0</v>
      </c>
      <c r="AN10">
        <v>0</v>
      </c>
      <c r="AO10">
        <v>0</v>
      </c>
      <c r="AP10" s="31" t="s">
        <v>17</v>
      </c>
      <c r="AQ10" s="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Сводная ведомость</vt:lpstr>
      <vt:lpstr>TableRange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НЭП Документ</dc:title>
  <dc:subject>NepDoc63997</dc:subject>
  <dc:creator>Мухамедова Эльвира</dc:creator>
  <cp:lastModifiedBy>Чапланова Полина Олеговна</cp:lastModifiedBy>
  <cp:lastPrinted>2014-06-23T13:04:36Z</cp:lastPrinted>
  <dcterms:created xsi:type="dcterms:W3CDTF">2006-07-24T22:58:03Z</dcterms:created>
  <dcterms:modified xsi:type="dcterms:W3CDTF">2014-06-23T13:28:15Z</dcterms:modified>
</cp:coreProperties>
</file>