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2805" yWindow="0" windowWidth="16965" windowHeight="12015" tabRatio="647"/>
  </bookViews>
  <sheets>
    <sheet name="Сводная ведомость" sheetId="1" r:id="rId1"/>
    <sheet name="XLR_NoRangeSheet" sheetId="2" state="veryHidden" r:id="rId2"/>
  </sheets>
  <definedNames>
    <definedName name="Advanced_BACK_COUNT" hidden="1">XLR_NoRangeSheet!$AK$10</definedName>
    <definedName name="Advanced_BACK_DATE" hidden="1">XLR_NoRangeSheet!$AH$10</definedName>
    <definedName name="Advanced_BACK_DATE1" hidden="1">XLR_NoRangeSheet!$AJ$10</definedName>
    <definedName name="Advanced_BACK_ID" hidden="1">XLR_NoRangeSheet!$AF$10</definedName>
    <definedName name="Advanced_BACK_NUMBER" hidden="1">XLR_NoRangeSheet!$AG$10</definedName>
    <definedName name="Advanced_BACK_NUMBER1" hidden="1">XLR_NoRangeSheet!$AI$10</definedName>
    <definedName name="Advanced_BACK_SUMAMOUNT" hidden="1">XLR_NoRangeSheet!$AL$10</definedName>
    <definedName name="Advanced_BACK_SUMAMOUNTEUR" hidden="1">XLR_NoRangeSheet!$AN$10</definedName>
    <definedName name="Advanced_BACK_SUMAMOUNTRUB" hidden="1">XLR_NoRangeSheet!$AO$10</definedName>
    <definedName name="Advanced_BACK_SUMAMOUNTUSD" hidden="1">XLR_NoRangeSheet!$AM$10</definedName>
    <definedName name="Advanced_PAY_COUNT" hidden="1">XLR_NoRangeSheet!$G$10</definedName>
    <definedName name="Advanced_PAY_DATE" hidden="1">XLR_NoRangeSheet!$D$10</definedName>
    <definedName name="Advanced_PAY_DATE1" hidden="1">XLR_NoRangeSheet!$F$10</definedName>
    <definedName name="Advanced_PAY_DOCS_STRING" hidden="1">XLR_NoRangeSheet!$AP$10</definedName>
    <definedName name="Advanced_PAY_ID" hidden="1">XLR_NoRangeSheet!$B$10</definedName>
    <definedName name="Advanced_PAY_NUMBER" hidden="1">XLR_NoRangeSheet!$C$10</definedName>
    <definedName name="Advanced_PAY_NUMBER1" hidden="1">XLR_NoRangeSheet!$E$10</definedName>
    <definedName name="Advanced_PAY_SUMAMOUNT" hidden="1">XLR_NoRangeSheet!$H$10</definedName>
    <definedName name="Advanced_PAY_SUMAMOUNTEUR" hidden="1">XLR_NoRangeSheet!$J$10</definedName>
    <definedName name="Advanced_PAY_SUMAMOUNTRUB" hidden="1">XLR_NoRangeSheet!$K$10</definedName>
    <definedName name="Advanced_PAY_SUMAMOUNTUSD" hidden="1">XLR_NoRangeSheet!$I$10</definedName>
    <definedName name="Advanced_RESERV_COUNT" hidden="1">XLR_NoRangeSheet!$Q$10</definedName>
    <definedName name="Advanced_RESERV_DATE" hidden="1">XLR_NoRangeSheet!$N$10</definedName>
    <definedName name="Advanced_RESERV_DATE1" hidden="1">XLR_NoRangeSheet!$P$10</definedName>
    <definedName name="Advanced_RESERV_DOCS_STRING" hidden="1">XLR_NoRangeSheet!$AQ$10</definedName>
    <definedName name="Advanced_RESERV_ID" hidden="1">XLR_NoRangeSheet!$L$10</definedName>
    <definedName name="Advanced_RESERV_NUMBER" hidden="1">XLR_NoRangeSheet!$M$10</definedName>
    <definedName name="Advanced_RESERV_NUMBER1" hidden="1">XLR_NoRangeSheet!$O$10</definedName>
    <definedName name="Advanced_RESERV_SUMAMOUNT" hidden="1">XLR_NoRangeSheet!$R$10</definedName>
    <definedName name="Advanced_RESERV_SUMAMOUNTEUR" hidden="1">XLR_NoRangeSheet!$T$10</definedName>
    <definedName name="Advanced_RESERV_SUMAMOUNTRUB" hidden="1">XLR_NoRangeSheet!$U$10</definedName>
    <definedName name="Advanced_RESERV_SUMAMOUNTUSD" hidden="1">XLR_NoRangeSheet!$S$10</definedName>
    <definedName name="Advanced_TAKE_COUNT" hidden="1">XLR_NoRangeSheet!$AA$10</definedName>
    <definedName name="Advanced_TAKE_DATE" hidden="1">XLR_NoRangeSheet!$X$10</definedName>
    <definedName name="Advanced_TAKE_DATE1" hidden="1">XLR_NoRangeSheet!$Z$10</definedName>
    <definedName name="Advanced_TAKE_ID" hidden="1">XLR_NoRangeSheet!$V$10</definedName>
    <definedName name="Advanced_TAKE_NUMBER" hidden="1">XLR_NoRangeSheet!$W$10</definedName>
    <definedName name="Advanced_TAKE_NUMBER1" hidden="1">XLR_NoRangeSheet!$Y$10</definedName>
    <definedName name="Advanced_TAKE_SUMAMOUNT" hidden="1">XLR_NoRangeSheet!$AB$10</definedName>
    <definedName name="Advanced_TAKE_SUMAMOUNTEUR" hidden="1">XLR_NoRangeSheet!$AD$10</definedName>
    <definedName name="Advanced_TAKE_SUMAMOUNTRUB" hidden="1">XLR_NoRangeSheet!$AE$10</definedName>
    <definedName name="Advanced_TAKE_SUMAMOUNTUSD" hidden="1">XLR_NoRangeSheet!$AC$10</definedName>
    <definedName name="Firm_ADDRESS" hidden="1">XLR_NoRangeSheet!$C$7</definedName>
    <definedName name="Firm_FIRM_NAME" hidden="1">XLR_NoRangeSheet!$B$7</definedName>
    <definedName name="Firm_PHONE" hidden="1">XLR_NoRangeSheet!$D$7</definedName>
    <definedName name="Project_ADD_ID" hidden="1">XLR_NoRangeSheet!$G$8</definedName>
    <definedName name="Project_ADDRESS" hidden="1">XLR_NoRangeSheet!$M$8</definedName>
    <definedName name="Project_BALANS" hidden="1">XLR_NoRangeSheet!$AK$8</definedName>
    <definedName name="Project_BALANS_CURRENCY_ID" hidden="1">XLR_NoRangeSheet!$BT$8</definedName>
    <definedName name="Project_BALANSEUR" hidden="1">XLR_NoRangeSheet!$BC$8</definedName>
    <definedName name="Project_BALANSRUB" hidden="1">XLR_NoRangeSheet!$BL$8</definedName>
    <definedName name="Project_BALANSUSD" hidden="1">XLR_NoRangeSheet!$AT$8</definedName>
    <definedName name="Project_CHECKED" hidden="1">XLR_NoRangeSheet!$D$8</definedName>
    <definedName name="Project_CHECKED_USER_ID" hidden="1">XLR_NoRangeSheet!$BN$8</definedName>
    <definedName name="Project_CITY" hidden="1">XLR_NoRangeSheet!$L$8</definedName>
    <definedName name="Project_CLASS_ID" hidden="1">XLR_NoRangeSheet!$AB$8</definedName>
    <definedName name="Project_COMMERCIAL_ID" hidden="1">XLR_NoRangeSheet!$BO$8</definedName>
    <definedName name="Project_CREDITPAY" hidden="1">XLR_NoRangeSheet!$AD$8</definedName>
    <definedName name="Project_CREDITPAYEUR" hidden="1">XLR_NoRangeSheet!$AV$8</definedName>
    <definedName name="Project_CREDITPAYRES" hidden="1">XLR_NoRangeSheet!$AF$8</definedName>
    <definedName name="Project_CREDITPAYRESEUR" hidden="1">XLR_NoRangeSheet!$AX$8</definedName>
    <definedName name="Project_CREDITPAYRESRUB" hidden="1">XLR_NoRangeSheet!$BG$8</definedName>
    <definedName name="Project_CREDITPAYRESUSD" hidden="1">XLR_NoRangeSheet!$AO$8</definedName>
    <definedName name="Project_CREDITPAYRUB" hidden="1">XLR_NoRangeSheet!$BE$8</definedName>
    <definedName name="Project_CREDITPAYUSD" hidden="1">XLR_NoRangeSheet!$AM$8</definedName>
    <definedName name="Project_CREDITRES" hidden="1">XLR_NoRangeSheet!$AC$8</definedName>
    <definedName name="Project_CREDITRESEUR" hidden="1">XLR_NoRangeSheet!$AU$8</definedName>
    <definedName name="Project_CREDITRESRUB" hidden="1">XLR_NoRangeSheet!$BD$8</definedName>
    <definedName name="Project_CREDITRESUSD" hidden="1">XLR_NoRangeSheet!$AL$8</definedName>
    <definedName name="Project_CREDITTAKE" hidden="1">XLR_NoRangeSheet!$AE$8</definedName>
    <definedName name="Project_CREDITTAKEEUR" hidden="1">XLR_NoRangeSheet!$AW$8</definedName>
    <definedName name="Project_CREDITTAKERUB" hidden="1">XLR_NoRangeSheet!$BF$8</definedName>
    <definedName name="Project_CREDITTAKEUSD" hidden="1">XLR_NoRangeSheet!$AN$8</definedName>
    <definedName name="Project_DEBETPAY" hidden="1">XLR_NoRangeSheet!$AH$8</definedName>
    <definedName name="Project_DEBETPAYEUR" hidden="1">XLR_NoRangeSheet!$AZ$8</definedName>
    <definedName name="Project_DEBETPAYRES" hidden="1">XLR_NoRangeSheet!$AJ$8</definedName>
    <definedName name="Project_DEBETPAYRESEUR" hidden="1">XLR_NoRangeSheet!$BB$8</definedName>
    <definedName name="Project_DEBETPAYRESRUB" hidden="1">XLR_NoRangeSheet!$BK$8</definedName>
    <definedName name="Project_DEBETPAYRESUSD" hidden="1">XLR_NoRangeSheet!$AS$8</definedName>
    <definedName name="Project_DEBETPAYRUB" hidden="1">XLR_NoRangeSheet!$BI$8</definedName>
    <definedName name="Project_DEBETPAYUSD" hidden="1">XLR_NoRangeSheet!$AQ$8</definedName>
    <definedName name="Project_DEBETRES" hidden="1">XLR_NoRangeSheet!$AG$8</definedName>
    <definedName name="Project_DEBETRESEUR" hidden="1">XLR_NoRangeSheet!$AY$8</definedName>
    <definedName name="Project_DEBETRESRUB" hidden="1">XLR_NoRangeSheet!$BH$8</definedName>
    <definedName name="Project_DEBETRESUSD" hidden="1">XLR_NoRangeSheet!$AP$8</definedName>
    <definedName name="Project_DEBETTAKE" hidden="1">XLR_NoRangeSheet!$AI$8</definedName>
    <definedName name="Project_DEBETTAKEEUR" hidden="1">XLR_NoRangeSheet!$BA$8</definedName>
    <definedName name="Project_DEBETTAKERUB" hidden="1">XLR_NoRangeSheet!$BJ$8</definedName>
    <definedName name="Project_DEBETTAKEUSD" hidden="1">XLR_NoRangeSheet!$AR$8</definedName>
    <definedName name="Project_FIRM_ID" hidden="1">XLR_NoRangeSheet!$F$8</definedName>
    <definedName name="Project_GROUP_ID" hidden="1">XLR_NoRangeSheet!$C$8</definedName>
    <definedName name="Project_INFO" hidden="1">XLR_NoRangeSheet!$AA$8</definedName>
    <definedName name="Project_INSERT_BASE_ID" hidden="1">XLR_NoRangeSheet!$BR$8</definedName>
    <definedName name="Project_INSERT_DATE" hidden="1">XLR_NoRangeSheet!$BP$8</definedName>
    <definedName name="Project_MIX_ID" hidden="1">XLR_NoRangeSheet!$E$8</definedName>
    <definedName name="Project_PARENT_PROJECT_ID" hidden="1">XLR_NoRangeSheet!$BU$8</definedName>
    <definedName name="Project_PAY_IN_RATE_ID" hidden="1">XLR_NoRangeSheet!$BZ$8</definedName>
    <definedName name="Project_PAY_OUT_RATE_ID" hidden="1">XLR_NoRangeSheet!$CA$8</definedName>
    <definedName name="Project_PHONE" hidden="1">XLR_NoRangeSheet!$N$8</definedName>
    <definedName name="Project_PROJECT_CLIENT_ID" hidden="1">XLR_NoRangeSheet!$H$8</definedName>
    <definedName name="Project_PROJECT_DATE_BEGIN" hidden="1">XLR_NoRangeSheet!$Y$8</definedName>
    <definedName name="Project_PROJECT_DATE_END" hidden="1">XLR_NoRangeSheet!$Z$8</definedName>
    <definedName name="Project_PROJECT_ID" hidden="1">XLR_NoRangeSheet!$B$8</definedName>
    <definedName name="Project_PROJECT_INFO1" hidden="1">XLR_NoRangeSheet!$O$8</definedName>
    <definedName name="Project_PROJECT_INFO2" hidden="1">XLR_NoRangeSheet!$P$8</definedName>
    <definedName name="Project_PROJECT_INFO3" hidden="1">XLR_NoRangeSheet!$Q$8</definedName>
    <definedName name="Project_PROJECT_INFO4" hidden="1">XLR_NoRangeSheet!$R$8</definedName>
    <definedName name="Project_PROJECT_INFO5" hidden="1">XLR_NoRangeSheet!$S$8</definedName>
    <definedName name="Project_PROJECT_INFO6" hidden="1">XLR_NoRangeSheet!$T$8</definedName>
    <definedName name="Project_PROJECT_INFO7" hidden="1">XLR_NoRangeSheet!$U$8</definedName>
    <definedName name="Project_PROJECT_INFO8" hidden="1">XLR_NoRangeSheet!$V$8</definedName>
    <definedName name="Project_PROJECT_INFO9" hidden="1">XLR_NoRangeSheet!$W$8</definedName>
    <definedName name="Project_PROJECT_NAME" hidden="1">XLR_NoRangeSheet!$K$8</definedName>
    <definedName name="Project_PROJECT_NUMBER" hidden="1">XLR_NoRangeSheet!$J$8</definedName>
    <definedName name="Project_PROJECT_STATUS" hidden="1">XLR_NoRangeSheet!$X$8</definedName>
    <definedName name="Project_PROJECT_USER_ID" hidden="1">XLR_NoRangeSheet!$BW$8</definedName>
    <definedName name="Project_PROJECT_WORK_CLIENT_ID" hidden="1">XLR_NoRangeSheet!$I$8</definedName>
    <definedName name="Project_REGION_ID" hidden="1">XLR_NoRangeSheet!$BV$8</definedName>
    <definedName name="Project_STOCK_IN_RATE_ID" hidden="1">XLR_NoRangeSheet!$BX$8</definedName>
    <definedName name="Project_STOCK_OUT_RATE_ID" hidden="1">XLR_NoRangeSheet!$BY$8</definedName>
    <definedName name="Project_UPDATE_BASE_ID" hidden="1">XLR_NoRangeSheet!$BS$8</definedName>
    <definedName name="Project_UPDATE_DATE" hidden="1">XLR_NoRangeSheet!$BQ$8</definedName>
    <definedName name="Project_UPDATE_MODE" hidden="1">XLR_NoRangeSheet!$CB$8</definedName>
    <definedName name="Project_USER_ID" hidden="1">XLR_NoRangeSheet!$BM$8</definedName>
    <definedName name="RATE">'Сводная ведомость'!#REF!</definedName>
    <definedName name="RATE1">'Сводная ведомость'!#REF!</definedName>
    <definedName name="RATE2">'Сводная ведомость'!#REF!</definedName>
    <definedName name="TableRange">'Сводная ведомость'!$A$14:$J$83</definedName>
    <definedName name="Title_ADD_ID" hidden="1">XLR_NoRangeSheet!$BA$9</definedName>
    <definedName name="Title_ADD_NAME" hidden="1">XLR_NoRangeSheet!$BG$9</definedName>
    <definedName name="Title_AMOUNT" hidden="1">XLR_NoRangeSheet!$Y$9</definedName>
    <definedName name="Title_AMOUNTEUR" hidden="1">XLR_NoRangeSheet!$AA$9</definedName>
    <definedName name="Title_AMOUNTRUB" hidden="1">XLR_NoRangeSheet!$AB$9</definedName>
    <definedName name="Title_AMOUNTUSD" hidden="1">XLR_NoRangeSheet!$Z$9</definedName>
    <definedName name="Title_CHECK_DATE" hidden="1">XLR_NoRangeSheet!$L$9</definedName>
    <definedName name="Title_CHECK_ID" hidden="1">XLR_NoRangeSheet!$B$9</definedName>
    <definedName name="Title_CHECK_INFO" hidden="1">XLR_NoRangeSheet!$BB$9</definedName>
    <definedName name="Title_CHECK_NUMBER" hidden="1">XLR_NoRangeSheet!$K$9</definedName>
    <definedName name="Title_CHECK_TYPE" hidden="1">XLR_NoRangeSheet!$BM$9</definedName>
    <definedName name="Title_CHECKED_USER_ID" hidden="1">XLR_NoRangeSheet!$BE$9</definedName>
    <definedName name="Title_CHECKED_USER_NAME" hidden="1">XLR_NoRangeSheet!$BF$9</definedName>
    <definedName name="Title_CHSTATUS" hidden="1">XLR_NoRangeSheet!$J$9</definedName>
    <definedName name="Title_DISCOUNT" hidden="1">XLR_NoRangeSheet!$AW$9</definedName>
    <definedName name="Title_DOC_CURRENCY_ID" hidden="1">XLR_NoRangeSheet!$BN$9</definedName>
    <definedName name="Title_DOC_ID" hidden="1">XLR_NoRangeSheet!$H$9</definedName>
    <definedName name="Title_EMPLOYEE_ID" hidden="1">XLR_NoRangeSheet!$BH$9</definedName>
    <definedName name="Title_EMPLOYEE_NAME" hidden="1">XLR_NoRangeSheet!$BI$9</definedName>
    <definedName name="Title_FIRM_ALIAS" hidden="1">XLR_NoRangeSheet!$BJ$9</definedName>
    <definedName name="Title_FIRM_ID" hidden="1">XLR_NoRangeSheet!$F$9</definedName>
    <definedName name="Title_FIX" hidden="1">XLR_NoRangeSheet!$AY$9</definedName>
    <definedName name="Title_INFO" hidden="1">XLR_NoRangeSheet!$BL$9</definedName>
    <definedName name="Title_INSERT_DATE" hidden="1">XLR_NoRangeSheet!$BR$9</definedName>
    <definedName name="Title_KIND" hidden="1">XLR_NoRangeSheet!$I$9</definedName>
    <definedName name="Title_PARENT_SPEC_CHECK_DATE" hidden="1">XLR_NoRangeSheet!$BP$9</definedName>
    <definedName name="Title_PARENT_SPEC_CHECK_NUMBER" hidden="1">XLR_NoRangeSheet!$BO$9</definedName>
    <definedName name="Title_PARTCOST" hidden="1">XLR_NoRangeSheet!$U$9</definedName>
    <definedName name="Title_PARTCOSTEUR" hidden="1">XLR_NoRangeSheet!$W$9</definedName>
    <definedName name="Title_PARTCOSTRUB" hidden="1">XLR_NoRangeSheet!$X$9</definedName>
    <definedName name="Title_PARTCOSTUSD" hidden="1">XLR_NoRangeSheet!$V$9</definedName>
    <definedName name="Title_PARTDELTA" hidden="1">XLR_NoRangeSheet!$AG$9</definedName>
    <definedName name="Title_PARTDELTAEUR" hidden="1">XLR_NoRangeSheet!$AI$9</definedName>
    <definedName name="Title_PARTDELTARUB" hidden="1">XLR_NoRangeSheet!$AJ$9</definedName>
    <definedName name="Title_PARTDELTAUSD" hidden="1">XLR_NoRangeSheet!$AH$9</definedName>
    <definedName name="Title_PROJECT_ID" hidden="1">XLR_NoRangeSheet!$C$9</definedName>
    <definedName name="Title_PROJECT_NAME" hidden="1">XLR_NoRangeSheet!$E$9</definedName>
    <definedName name="Title_PROJECT_NUMBER" hidden="1">XLR_NoRangeSheet!$D$9</definedName>
    <definedName name="Title_QUANT" hidden="1">XLR_NoRangeSheet!$BK$9</definedName>
    <definedName name="Title_RATE_EUR_OSN" hidden="1">XLR_NoRangeSheet!$AQ$9</definedName>
    <definedName name="Title_RATE_EUR_RUB" hidden="1">XLR_NoRangeSheet!$AS$9</definedName>
    <definedName name="Title_RATE_EUR_USD" hidden="1">XLR_NoRangeSheet!$AR$9</definedName>
    <definedName name="Title_RATE_OSN_EUR" hidden="1">XLR_NoRangeSheet!$AL$9</definedName>
    <definedName name="Title_RATE_OSN_RUB" hidden="1">XLR_NoRangeSheet!$AM$9</definedName>
    <definedName name="Title_RATE_OSN_USD" hidden="1">XLR_NoRangeSheet!$AK$9</definedName>
    <definedName name="Title_RATE_RUB_EUR" hidden="1">XLR_NoRangeSheet!$AV$9</definedName>
    <definedName name="Title_RATE_RUB_OSN" hidden="1">XLR_NoRangeSheet!$AT$9</definedName>
    <definedName name="Title_RATE_RUB_USD" hidden="1">XLR_NoRangeSheet!$AU$9</definedName>
    <definedName name="Title_RATE_USD_EUR" hidden="1">XLR_NoRangeSheet!$AO$9</definedName>
    <definedName name="Title_RATE_USD_OSN" hidden="1">XLR_NoRangeSheet!$AN$9</definedName>
    <definedName name="Title_RATE_USD_RUB" hidden="1">XLR_NoRangeSheet!$AP$9</definedName>
    <definedName name="Title_REPORT" hidden="1">XLR_NoRangeSheet!$AX$9</definedName>
    <definedName name="Title_SELFCOST" hidden="1">XLR_NoRangeSheet!$Q$9</definedName>
    <definedName name="Title_SELFCOSTEUR" hidden="1">XLR_NoRangeSheet!$S$9</definedName>
    <definedName name="Title_SELFCOSTRUB" hidden="1">XLR_NoRangeSheet!$T$9</definedName>
    <definedName name="Title_SELFCOSTUSD" hidden="1">XLR_NoRangeSheet!$R$9</definedName>
    <definedName name="Title_SELFDELTA" hidden="1">XLR_NoRangeSheet!$AC$9</definedName>
    <definedName name="Title_SELFDELTAEUR" hidden="1">XLR_NoRangeSheet!$AE$9</definedName>
    <definedName name="Title_SELFDELTARUB" hidden="1">XLR_NoRangeSheet!$AF$9</definedName>
    <definedName name="Title_SELFDELTAUSD" hidden="1">XLR_NoRangeSheet!$AD$9</definedName>
    <definedName name="Title_SOURCE_ID" hidden="1">XLR_NoRangeSheet!$BC$9</definedName>
    <definedName name="Title_SPECIFICATION_DATE_BEGIN" hidden="1">XLR_NoRangeSheet!$M$9</definedName>
    <definedName name="Title_SPECIFICATION_DATE_END" hidden="1">XLR_NoRangeSheet!$N$9</definedName>
    <definedName name="Title_SPECIFICATION_FIELD1_CHAR" hidden="1">XLR_NoRangeSheet!$O$9</definedName>
    <definedName name="Title_SPECIFICATION_FIELD2_CHAR" hidden="1">XLR_NoRangeSheet!$P$9</definedName>
    <definedName name="Title_TAKEN" hidden="1">XLR_NoRangeSheet!$AZ$9</definedName>
    <definedName name="Title_UPDATE_DATE" hidden="1">XLR_NoRangeSheet!$BQ$9</definedName>
    <definedName name="Title_USER_ID" hidden="1">XLR_NoRangeSheet!$G$9</definedName>
    <definedName name="Title_USER_NAME" hidden="1">XLR_NoRangeSheet!$BD$9</definedName>
    <definedName name="XLR_ERRNAMESTR" hidden="1">XLR_NoRangeSheet!$B$5</definedName>
    <definedName name="XLR_VERSION" hidden="1">XLR_NoRangeSheet!$A$5</definedName>
    <definedName name="XLRPARAMS_AccountName" hidden="1">XLR_NoRangeSheet!$E$6</definedName>
    <definedName name="XLRPARAMS_BaseAlias" hidden="1">XLR_NoRangeSheet!$C$6</definedName>
    <definedName name="XLRPARAMS_CompName" hidden="1">XLR_NoRangeSheet!$D$6</definedName>
    <definedName name="XLRPARAMS_CreateDate" hidden="1">XLR_NoRangeSheet!$F$6</definedName>
    <definedName name="XLRPARAMS_LevelID" hidden="1">XLR_NoRangeSheet!$J$6</definedName>
    <definedName name="XLRPARAMS_TargetIDs" hidden="1">XLR_NoRangeSheet!$G$6</definedName>
    <definedName name="XLRPARAMS_TargetNames" hidden="1">XLR_NoRangeSheet!$H$6</definedName>
    <definedName name="XLRPARAMS_UserID" hidden="1">XLR_NoRangeSheet!$I$6</definedName>
    <definedName name="XLRPARAMS_UserName" hidden="1">XLR_NoRangeSheet!$B$6</definedName>
  </definedNames>
  <calcPr calcId="145621"/>
</workbook>
</file>

<file path=xl/calcChain.xml><?xml version="1.0" encoding="utf-8"?>
<calcChain xmlns="http://schemas.openxmlformats.org/spreadsheetml/2006/main">
  <c r="D15" i="1" l="1"/>
  <c r="D16" i="1" s="1"/>
  <c r="C16" i="1" s="1"/>
  <c r="B5" i="2"/>
  <c r="C2" i="1"/>
  <c r="G9" i="1"/>
  <c r="G11" i="1"/>
  <c r="G10" i="1"/>
  <c r="G6" i="1"/>
  <c r="C15" i="1" l="1"/>
  <c r="D17" i="1"/>
  <c r="D18" i="1" l="1"/>
  <c r="C17" i="1"/>
  <c r="C18" i="1" l="1"/>
  <c r="D19" i="1"/>
  <c r="C19" i="1" l="1"/>
  <c r="D20" i="1"/>
  <c r="C20" i="1" l="1"/>
  <c r="D21" i="1"/>
  <c r="D22" i="1" l="1"/>
  <c r="C21" i="1"/>
  <c r="C22" i="1" l="1"/>
  <c r="D23" i="1"/>
  <c r="C23" i="1" l="1"/>
  <c r="D25" i="1"/>
  <c r="D26" i="1" s="1"/>
  <c r="C26" i="1" s="1"/>
  <c r="C25" i="1" l="1"/>
  <c r="D27" i="1"/>
  <c r="D28" i="1" l="1"/>
  <c r="D29" i="1" l="1"/>
  <c r="D31" i="1" l="1"/>
  <c r="D32" i="1" l="1"/>
  <c r="D34" i="1" l="1"/>
  <c r="D35" i="1" l="1"/>
  <c r="D36" i="1" l="1"/>
  <c r="D38" i="1" l="1"/>
  <c r="D39" i="1" l="1"/>
  <c r="D42" i="1" l="1"/>
  <c r="D44" i="1" l="1"/>
  <c r="D45" i="1" l="1"/>
  <c r="D46" i="1" l="1"/>
  <c r="D47" i="1" l="1"/>
  <c r="D48" i="1" l="1"/>
  <c r="D49" i="1" l="1"/>
  <c r="D50" i="1" l="1"/>
  <c r="D53" i="1" l="1"/>
  <c r="D54" i="1" l="1"/>
  <c r="D55" i="1" l="1"/>
  <c r="D56" i="1" l="1"/>
  <c r="D60" i="1" l="1"/>
  <c r="D64" i="1" s="1"/>
  <c r="D62" i="1" l="1"/>
  <c r="D67" i="1" l="1"/>
  <c r="D68" i="1" l="1"/>
  <c r="D71" i="1" l="1"/>
  <c r="D73" i="1" l="1"/>
  <c r="D75" i="1" l="1"/>
  <c r="D76" i="1" l="1"/>
  <c r="D77" i="1" l="1"/>
  <c r="D78" i="1" l="1"/>
  <c r="D79" i="1" l="1"/>
  <c r="D80" i="1" l="1"/>
  <c r="D82" i="1" l="1"/>
  <c r="D83" i="1" l="1"/>
  <c r="D85" i="1" l="1"/>
</calcChain>
</file>

<file path=xl/sharedStrings.xml><?xml version="1.0" encoding="utf-8"?>
<sst xmlns="http://schemas.openxmlformats.org/spreadsheetml/2006/main" count="339" uniqueCount="136">
  <si>
    <t>№</t>
  </si>
  <si>
    <t>Наименование</t>
  </si>
  <si>
    <t>Артикул</t>
  </si>
  <si>
    <t>Товарная группа</t>
  </si>
  <si>
    <t>Ед.изм</t>
  </si>
  <si>
    <t>Кол-во</t>
  </si>
  <si>
    <t>Объект:</t>
  </si>
  <si>
    <t>Производитель</t>
  </si>
  <si>
    <t>4.2, Developer  (build 122-D7)</t>
  </si>
  <si>
    <t>xlrParams</t>
  </si>
  <si>
    <t>Суханкина Елизавета</t>
  </si>
  <si>
    <t>Интерьер</t>
  </si>
  <si>
    <t>PROD01</t>
  </si>
  <si>
    <t>esukhankina</t>
  </si>
  <si>
    <t/>
  </si>
  <si>
    <t>Firm</t>
  </si>
  <si>
    <t>ООО "Комплектдизайн"</t>
  </si>
  <si>
    <t>123056, г. Москва. Б.Грузинская ул., д.39</t>
  </si>
  <si>
    <t>982-38-23, факс 254-49-85</t>
  </si>
  <si>
    <t>Project</t>
  </si>
  <si>
    <t xml:space="preserve">OFGAZ                         </t>
  </si>
  <si>
    <t xml:space="preserve">Офис "Газпромтранс"                                                                                 </t>
  </si>
  <si>
    <t xml:space="preserve">Москва                        </t>
  </si>
  <si>
    <t xml:space="preserve">г. Москва, пос. Газопровод, д. 101, корпус 9, 6 этаж                                                </t>
  </si>
  <si>
    <t xml:space="preserve">                                                                                                    </t>
  </si>
  <si>
    <t xml:space="preserve">                                                            </t>
  </si>
  <si>
    <t>Title</t>
  </si>
  <si>
    <t>OFGAZ</t>
  </si>
  <si>
    <t>Офис "Газпромтранс"</t>
  </si>
  <si>
    <t>Интерьеры</t>
  </si>
  <si>
    <t xml:space="preserve"> </t>
  </si>
  <si>
    <t>T</t>
  </si>
  <si>
    <t xml:space="preserve">Суханкина Елизавета           </t>
  </si>
  <si>
    <t xml:space="preserve">офис                </t>
  </si>
  <si>
    <t xml:space="preserve"> (нет)</t>
  </si>
  <si>
    <t xml:space="preserve">Комплектдизайн                </t>
  </si>
  <si>
    <t>0</t>
  </si>
  <si>
    <t>Advanced</t>
  </si>
  <si>
    <t>01 Приемная</t>
  </si>
  <si>
    <t>Lussole LSQ-9501-01 VACRI</t>
  </si>
  <si>
    <t>Светильник на колонну 90x70x130 металл/стекло</t>
  </si>
  <si>
    <t>Светильники</t>
  </si>
  <si>
    <t>шт</t>
  </si>
  <si>
    <t>Светодиодная лента RGB на потолок</t>
  </si>
  <si>
    <t>пог.м</t>
  </si>
  <si>
    <t>Светодиодная лента RGB на стену с логотипом</t>
  </si>
  <si>
    <t>Светильник точечный d 150 влагозащищенный</t>
  </si>
  <si>
    <t>Заказчика</t>
  </si>
  <si>
    <t>Светильник встроенный</t>
  </si>
  <si>
    <t>Торшер</t>
  </si>
  <si>
    <t>Лампа настольная</t>
  </si>
  <si>
    <t>Подсветка для картин</t>
  </si>
  <si>
    <t>02 Советник генерального директора</t>
  </si>
  <si>
    <t>RIMO LED</t>
  </si>
  <si>
    <t>Точечный светильник d 125 серый</t>
  </si>
  <si>
    <t>Светодиодная лента RGB</t>
  </si>
  <si>
    <t>Подсветка картин</t>
  </si>
  <si>
    <t>03 Комната охраны/Подсобное помещение</t>
  </si>
  <si>
    <t>04 Столовая</t>
  </si>
  <si>
    <t>Levcos FAIRY SG</t>
  </si>
  <si>
    <t>Светильник подвесной d18x11x max 300</t>
  </si>
  <si>
    <t>Светодиодная лента</t>
  </si>
  <si>
    <t>Chelsom</t>
  </si>
  <si>
    <t>LV7165/W</t>
  </si>
  <si>
    <t>05 Гардеробная</t>
  </si>
  <si>
    <t>LV/165/W</t>
  </si>
  <si>
    <t>Светильник точечный, влагозащищенный fin. white</t>
  </si>
  <si>
    <t>06 Сан. узел</t>
  </si>
  <si>
    <t>Nahm</t>
  </si>
  <si>
    <t>U-2288.9-700</t>
  </si>
  <si>
    <t>Nahm комплект Maya унитаз, бачок и сидение</t>
  </si>
  <si>
    <t>Сантехника</t>
  </si>
  <si>
    <t>3M Rubinetterie srl</t>
  </si>
  <si>
    <t>IT1447CCIM</t>
  </si>
  <si>
    <t>Смесители</t>
  </si>
  <si>
    <t>Душевое ограждение</t>
  </si>
  <si>
    <t>Полки стеклянные в душевую</t>
  </si>
  <si>
    <t>Аксессуары</t>
  </si>
  <si>
    <t>Полки стеклянные в нишу с алюм. профилем для подсветки</t>
  </si>
  <si>
    <t>Светодиодная лента для подсветки стеклянных полок в нише RGB</t>
  </si>
  <si>
    <t>07 Кабинет генерального директора</t>
  </si>
  <si>
    <t>Bella Figura</t>
  </si>
  <si>
    <t>СL439/90</t>
  </si>
  <si>
    <t>Светильник подвесной d90x45h финиш clear and chrome</t>
  </si>
  <si>
    <t>Светильник точечный d 125 серый</t>
  </si>
  <si>
    <t>08 Комната переговор</t>
  </si>
  <si>
    <t>RIMA LED</t>
  </si>
  <si>
    <t>10 Малая переговорная</t>
  </si>
  <si>
    <t>Светодиодная лента для 3D панелей RGB</t>
  </si>
  <si>
    <t>11 Большая переговорная</t>
  </si>
  <si>
    <t>INI LED 04 STAR</t>
  </si>
  <si>
    <t>Светильник потолочный  LED димм., 3x580 мм (подвес 3м) (БОСМА) белый 54W3000K Ra80 T70 220V</t>
  </si>
  <si>
    <t>DALI MCU DIM</t>
  </si>
  <si>
    <t>Цифровой потенциометр</t>
  </si>
  <si>
    <t>Светильник встраиваемый  (с LED модулем и драйвером) (БОСМА) белый max 12W/830 50гр</t>
  </si>
  <si>
    <t>Светодиодная лента на волне RGB</t>
  </si>
  <si>
    <t>Светодиодная лента на колонны RGB</t>
  </si>
  <si>
    <t>ROKKO</t>
  </si>
  <si>
    <t>Светильник точечный поворотный для волны</t>
  </si>
  <si>
    <t>12 Комната ожидания/Кладовая</t>
  </si>
  <si>
    <t>De Majo</t>
  </si>
  <si>
    <t>Blade AO OBLADAO-O</t>
  </si>
  <si>
    <t>Бра 10*13 Finish: aluminum 1*75W G9</t>
  </si>
  <si>
    <t>Свет</t>
  </si>
  <si>
    <t>Светильник подвесной</t>
  </si>
  <si>
    <t>Светильник потолочный , финиш белый</t>
  </si>
  <si>
    <r>
      <t>3M FORMULA Комплект д/встр.душа 1447 хром без смесит. (арт 1408), 2 места</t>
    </r>
    <r>
      <rPr>
        <sz val="10"/>
        <color rgb="FFFF0000"/>
        <rFont val="Arial CYR"/>
        <charset val="204"/>
      </rPr>
      <t>+ смеситель</t>
    </r>
  </si>
  <si>
    <t>Бра</t>
  </si>
  <si>
    <t>09 Холл</t>
  </si>
  <si>
    <t>Trowbridge gallery</t>
  </si>
  <si>
    <t>Картина 107x107, рама silver</t>
  </si>
  <si>
    <t>cwsj101 villandry, рама 806- silver florentine</t>
  </si>
  <si>
    <t>DEGA LED</t>
  </si>
  <si>
    <t>Дизайнер: Чапланова П.О</t>
  </si>
  <si>
    <t>Менеджер: Суханкина Е.П</t>
  </si>
  <si>
    <t>Руководитель проекта: Кушнарева О.В</t>
  </si>
  <si>
    <t>34*</t>
  </si>
  <si>
    <t>17*</t>
  </si>
  <si>
    <t>7*</t>
  </si>
  <si>
    <t>13*</t>
  </si>
  <si>
    <t>4*</t>
  </si>
  <si>
    <t>9*</t>
  </si>
  <si>
    <t>37*</t>
  </si>
  <si>
    <t>8*</t>
  </si>
  <si>
    <t>* точное колличество уточняется в Рабочем Проекте</t>
  </si>
  <si>
    <t>кол-во  источников света 1, мощность 50 вт, галогенный, напряжение 220 В, IP 54</t>
  </si>
  <si>
    <t>мощность: 12 Вт</t>
  </si>
  <si>
    <t xml:space="preserve">max 1x35 w 12 v </t>
  </si>
  <si>
    <t>led 1x6,5 w</t>
  </si>
  <si>
    <t>8x40w E 14</t>
  </si>
  <si>
    <t>18W/840 50 гр.</t>
  </si>
  <si>
    <t>LED spot 25W/840 36 гр</t>
  </si>
  <si>
    <t xml:space="preserve"> 54W 3000K Ra80 T70 220V </t>
  </si>
  <si>
    <t>LED max 12W/830 50 гр.</t>
  </si>
  <si>
    <t>35 Вт</t>
  </si>
  <si>
    <t xml:space="preserve">1*75W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</si>
</sst>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21">
    <font>
      <sz val="8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45"/>
      <name val="Arial CYR"/>
      <family val="2"/>
      <charset val="204"/>
    </font>
    <font>
      <sz val="8"/>
      <color indexed="45"/>
      <name val="Arial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60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sz val="1"/>
      <color indexed="9"/>
      <name val="Arial CYR"/>
      <charset val="204"/>
    </font>
    <font>
      <sz val="10"/>
      <color rgb="FFFF0000"/>
      <name val="Arial CYR"/>
      <family val="2"/>
      <charset val="204"/>
    </font>
    <font>
      <sz val="10"/>
      <color theme="0" tint="-0.249977111117893"/>
      <name val="Arial CYR"/>
      <family val="2"/>
      <charset val="204"/>
    </font>
    <font>
      <sz val="8"/>
      <color rgb="FFFF0000"/>
      <name val="Arial CYR"/>
      <family val="2"/>
      <charset val="204"/>
    </font>
    <font>
      <sz val="10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1"/>
      <color rgb="FF000000"/>
      <name val="FranklinGothic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horizontal="left"/>
    </xf>
  </cellStyleXfs>
  <cellXfs count="53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164" fontId="1" fillId="0" borderId="0" xfId="0" applyNumberFormat="1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top"/>
    </xf>
    <xf numFmtId="2" fontId="13" fillId="3" borderId="2" xfId="0" applyNumberFormat="1" applyFont="1" applyFill="1" applyBorder="1" applyAlignment="1">
      <alignment horizontal="right" vertical="top"/>
    </xf>
    <xf numFmtId="1" fontId="13" fillId="3" borderId="2" xfId="0" applyNumberFormat="1" applyFont="1" applyFill="1" applyBorder="1" applyAlignment="1">
      <alignment horizontal="right" vertical="top"/>
    </xf>
    <xf numFmtId="0" fontId="13" fillId="3" borderId="3" xfId="0" applyFont="1" applyFill="1" applyBorder="1" applyAlignment="1">
      <alignment horizontal="right" vertical="top"/>
    </xf>
    <xf numFmtId="0" fontId="11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2" fontId="6" fillId="0" borderId="4" xfId="0" applyNumberFormat="1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0" fillId="3" borderId="6" xfId="0" applyFill="1" applyBorder="1" applyAlignment="1">
      <alignment vertical="top"/>
    </xf>
    <xf numFmtId="0" fontId="14" fillId="3" borderId="2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left" vertical="top"/>
    </xf>
    <xf numFmtId="0" fontId="12" fillId="0" borderId="7" xfId="0" applyFont="1" applyFill="1" applyBorder="1" applyAlignment="1"/>
    <xf numFmtId="0" fontId="0" fillId="0" borderId="0" xfId="0" quotePrefix="1" applyAlignment="1"/>
    <xf numFmtId="49" fontId="0" fillId="0" borderId="0" xfId="0" applyNumberFormat="1" applyAlignment="1"/>
    <xf numFmtId="14" fontId="0" fillId="0" borderId="0" xfId="0" applyNumberFormat="1" applyAlignment="1"/>
    <xf numFmtId="22" fontId="0" fillId="0" borderId="0" xfId="0" applyNumberFormat="1" applyAlignment="1"/>
    <xf numFmtId="0" fontId="6" fillId="0" borderId="7" xfId="0" applyFont="1" applyBorder="1" applyAlignment="1"/>
    <xf numFmtId="0" fontId="15" fillId="0" borderId="4" xfId="0" applyFont="1" applyBorder="1" applyAlignment="1">
      <alignment horizontal="center" vertical="top" wrapText="1"/>
    </xf>
    <xf numFmtId="2" fontId="15" fillId="0" borderId="4" xfId="0" applyNumberFormat="1" applyFont="1" applyBorder="1" applyAlignment="1">
      <alignment horizontal="center" vertical="top" wrapText="1"/>
    </xf>
    <xf numFmtId="1" fontId="15" fillId="0" borderId="4" xfId="0" applyNumberFormat="1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/>
    </xf>
    <xf numFmtId="0" fontId="6" fillId="0" borderId="0" xfId="0" applyFont="1" applyBorder="1" applyAlignment="1"/>
    <xf numFmtId="0" fontId="6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6" fillId="0" borderId="7" xfId="0" applyFont="1" applyBorder="1" applyAlignme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8" name="Текст 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0" name="Текст 6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3" name="Текст 9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5" name="Текст 1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8" name="Текст 1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0" name="Текст 16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1" name="Текст 17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2" name="Текст 18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3" name="Текст 1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4" name="Текст 2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5" name="Текст 2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6" name="Текст 2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7" name="Текст 2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8" name="Текст 24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9" name="Текст 25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0" name="Текст 26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1" name="Текст 27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2" name="Текст 28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3" name="Текст 2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54" name="Текст 3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5" name="Текст 3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6" name="Текст 3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7" name="Текст 3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/>
    <pageSetUpPr fitToPage="1"/>
  </sheetPr>
  <dimension ref="A1:K88"/>
  <sheetViews>
    <sheetView showGridLines="0" showZeros="0" tabSelected="1" workbookViewId="0">
      <selection activeCell="O12" sqref="O12"/>
    </sheetView>
  </sheetViews>
  <sheetFormatPr defaultColWidth="10.33203125" defaultRowHeight="11.25" outlineLevelRow="1"/>
  <cols>
    <col min="1" max="1" width="1.5" style="1" customWidth="1"/>
    <col min="2" max="2" width="2.83203125" style="1" customWidth="1"/>
    <col min="3" max="3" width="4.6640625" style="1" customWidth="1"/>
    <col min="4" max="4" width="0.33203125" style="1" customWidth="1"/>
    <col min="5" max="5" width="15.1640625" style="1" hidden="1" customWidth="1"/>
    <col min="6" max="6" width="18" style="1" customWidth="1"/>
    <col min="7" max="7" width="43" style="1" customWidth="1"/>
    <col min="8" max="8" width="22" style="1" customWidth="1"/>
    <col min="9" max="9" width="10.5" style="1" customWidth="1"/>
    <col min="10" max="10" width="12.83203125" style="1" customWidth="1"/>
    <col min="11" max="11" width="27.5" style="1" customWidth="1"/>
    <col min="12" max="16384" width="10.33203125" style="1"/>
  </cols>
  <sheetData>
    <row r="1" spans="1:11" ht="15.75" customHeight="1">
      <c r="C1" s="49"/>
      <c r="D1" s="49"/>
      <c r="E1" s="50"/>
      <c r="F1" s="50"/>
      <c r="G1" s="50"/>
      <c r="H1" s="50"/>
      <c r="I1" s="50"/>
      <c r="J1" s="50"/>
    </row>
    <row r="2" spans="1:11" ht="14.25" customHeight="1">
      <c r="C2" s="51" t="str">
        <f xml:space="preserve"> "СВОДНАЯ ВЕДОМОСТЬ №" &amp; Title_CHECK_NUMBER</f>
        <v>СВОДНАЯ ВЕДОМОСТЬ №Интерьеры</v>
      </c>
      <c r="D2" s="52"/>
      <c r="E2" s="52"/>
      <c r="F2" s="52"/>
      <c r="G2" s="52"/>
      <c r="H2" s="52"/>
      <c r="I2" s="52"/>
      <c r="J2" s="52"/>
    </row>
    <row r="3" spans="1:11" ht="6" customHeight="1"/>
    <row r="4" spans="1:11" s="5" customFormat="1" ht="12.75">
      <c r="C4" s="6"/>
      <c r="D4" s="6"/>
      <c r="E4" s="7"/>
      <c r="F4" s="7"/>
      <c r="G4" s="7"/>
      <c r="H4" s="7"/>
      <c r="I4" s="7"/>
      <c r="J4" s="7"/>
    </row>
    <row r="5" spans="1:11" s="5" customFormat="1" ht="12.75"/>
    <row r="6" spans="1:11" s="5" customFormat="1" ht="12.75">
      <c r="C6" s="8" t="s">
        <v>6</v>
      </c>
      <c r="D6" s="8"/>
      <c r="E6" s="9"/>
      <c r="G6" s="4" t="str">
        <f>TRIM(Project_PROJECT_NAME)</f>
        <v>Офис "Газпромтранс"</v>
      </c>
      <c r="H6" s="9"/>
      <c r="I6" s="9"/>
      <c r="J6" s="9"/>
    </row>
    <row r="7" spans="1:11" s="5" customFormat="1" ht="12.75">
      <c r="C7" s="8"/>
      <c r="D7" s="8"/>
      <c r="E7" s="9"/>
      <c r="F7" s="9"/>
      <c r="G7" s="9"/>
      <c r="H7" s="9"/>
      <c r="I7" s="9"/>
      <c r="J7" s="9"/>
    </row>
    <row r="8" spans="1:11" s="5" customFormat="1" ht="12" customHeight="1">
      <c r="C8" s="10"/>
      <c r="D8" s="10"/>
      <c r="E8" s="11"/>
      <c r="F8" s="11"/>
      <c r="G8" s="12"/>
      <c r="H8" s="12"/>
      <c r="I8" s="12"/>
      <c r="J8" s="12"/>
    </row>
    <row r="9" spans="1:11" s="5" customFormat="1" ht="12" customHeight="1">
      <c r="C9" s="10" t="s">
        <v>115</v>
      </c>
      <c r="D9" s="10"/>
      <c r="E9" s="11"/>
      <c r="F9" s="11"/>
      <c r="G9" s="12" t="str">
        <f>TRIM(Project_PROJECT_INFO1)</f>
        <v/>
      </c>
      <c r="H9" s="12"/>
      <c r="I9" s="12"/>
      <c r="J9" s="12"/>
    </row>
    <row r="10" spans="1:11" s="5" customFormat="1" ht="12.75">
      <c r="C10" s="4" t="s">
        <v>113</v>
      </c>
      <c r="D10" s="9"/>
      <c r="E10" s="9"/>
      <c r="G10" s="9" t="str">
        <f>TRIM(Project_PROJECT_INFO2)</f>
        <v/>
      </c>
      <c r="H10" s="9"/>
      <c r="I10" s="9"/>
      <c r="J10" s="9"/>
    </row>
    <row r="11" spans="1:11" s="5" customFormat="1" ht="12.75">
      <c r="C11" s="4" t="s">
        <v>114</v>
      </c>
      <c r="D11" s="9"/>
      <c r="E11" s="9"/>
      <c r="G11" s="9" t="str">
        <f>TRIM(Project_PROJECT_INFO7)</f>
        <v/>
      </c>
      <c r="H11" s="9"/>
      <c r="I11" s="9"/>
      <c r="J11" s="9"/>
    </row>
    <row r="12" spans="1:11" s="5" customFormat="1" ht="36.75" customHeight="1">
      <c r="C12" s="2"/>
      <c r="D12" s="2"/>
    </row>
    <row r="13" spans="1:11" s="5" customFormat="1" ht="36" customHeight="1">
      <c r="C13" s="18" t="s">
        <v>0</v>
      </c>
      <c r="D13" s="13">
        <v>0</v>
      </c>
      <c r="E13" s="24" t="s">
        <v>7</v>
      </c>
      <c r="F13" s="18" t="s">
        <v>2</v>
      </c>
      <c r="G13" s="18" t="s">
        <v>1</v>
      </c>
      <c r="H13" s="18" t="s">
        <v>3</v>
      </c>
      <c r="I13" s="18" t="s">
        <v>5</v>
      </c>
      <c r="J13" s="18" t="s">
        <v>4</v>
      </c>
    </row>
    <row r="14" spans="1:11" s="5" customFormat="1" ht="12.75">
      <c r="B14" s="29"/>
      <c r="C14" s="28" t="s">
        <v>38</v>
      </c>
      <c r="D14" s="26"/>
      <c r="E14" s="26"/>
      <c r="F14" s="15"/>
      <c r="G14" s="16"/>
      <c r="H14" s="14"/>
      <c r="I14" s="27"/>
      <c r="J14" s="17"/>
    </row>
    <row r="15" spans="1:11" s="5" customFormat="1" ht="51" outlineLevel="1">
      <c r="B15" s="48"/>
      <c r="C15" s="19">
        <f t="shared" ref="C15:C23" si="0">D15</f>
        <v>1</v>
      </c>
      <c r="D15" s="23">
        <f>D13+1</f>
        <v>1</v>
      </c>
      <c r="E15" s="25"/>
      <c r="F15" s="21" t="s">
        <v>39</v>
      </c>
      <c r="G15" s="22" t="s">
        <v>40</v>
      </c>
      <c r="H15" s="20" t="s">
        <v>41</v>
      </c>
      <c r="I15" s="20">
        <v>16</v>
      </c>
      <c r="J15" s="20" t="s">
        <v>42</v>
      </c>
      <c r="K15" s="44" t="s">
        <v>125</v>
      </c>
    </row>
    <row r="16" spans="1:11" ht="12.75" outlineLevel="1">
      <c r="A16" s="5"/>
      <c r="B16" s="48"/>
      <c r="C16" s="19">
        <f t="shared" si="0"/>
        <v>2</v>
      </c>
      <c r="D16" s="23">
        <f t="shared" ref="D16:D23" si="1">D15+1</f>
        <v>2</v>
      </c>
      <c r="E16" s="25"/>
      <c r="F16" s="21"/>
      <c r="G16" s="22" t="s">
        <v>43</v>
      </c>
      <c r="H16" s="20" t="s">
        <v>41</v>
      </c>
      <c r="I16" s="20" t="s">
        <v>116</v>
      </c>
      <c r="J16" s="20" t="s">
        <v>44</v>
      </c>
      <c r="K16" s="45"/>
    </row>
    <row r="17" spans="1:11" ht="25.5" outlineLevel="1">
      <c r="A17" s="5"/>
      <c r="B17" s="48"/>
      <c r="C17" s="19">
        <f t="shared" si="0"/>
        <v>3</v>
      </c>
      <c r="D17" s="23">
        <f t="shared" si="1"/>
        <v>3</v>
      </c>
      <c r="E17" s="25"/>
      <c r="F17" s="21"/>
      <c r="G17" s="22" t="s">
        <v>45</v>
      </c>
      <c r="H17" s="20" t="s">
        <v>41</v>
      </c>
      <c r="I17" s="20" t="s">
        <v>117</v>
      </c>
      <c r="J17" s="20" t="s">
        <v>44</v>
      </c>
      <c r="K17" s="45"/>
    </row>
    <row r="18" spans="1:11" ht="25.5" outlineLevel="1">
      <c r="A18" s="5"/>
      <c r="B18" s="48"/>
      <c r="C18" s="19">
        <f t="shared" si="0"/>
        <v>4</v>
      </c>
      <c r="D18" s="23">
        <f t="shared" si="1"/>
        <v>4</v>
      </c>
      <c r="E18" s="25"/>
      <c r="F18" s="21"/>
      <c r="G18" s="22" t="s">
        <v>46</v>
      </c>
      <c r="H18" s="20" t="s">
        <v>41</v>
      </c>
      <c r="I18" s="20">
        <v>17</v>
      </c>
      <c r="J18" s="20" t="s">
        <v>42</v>
      </c>
      <c r="K18" s="45"/>
    </row>
    <row r="19" spans="1:11" ht="12.75" outlineLevel="1">
      <c r="A19" s="5"/>
      <c r="B19" s="48"/>
      <c r="C19" s="19">
        <f t="shared" si="0"/>
        <v>5</v>
      </c>
      <c r="D19" s="23">
        <f t="shared" si="1"/>
        <v>5</v>
      </c>
      <c r="E19" s="25"/>
      <c r="F19" s="21" t="s">
        <v>47</v>
      </c>
      <c r="G19" s="22" t="s">
        <v>104</v>
      </c>
      <c r="H19" s="20" t="s">
        <v>41</v>
      </c>
      <c r="I19" s="20">
        <v>2</v>
      </c>
      <c r="J19" s="20" t="s">
        <v>42</v>
      </c>
      <c r="K19" s="45"/>
    </row>
    <row r="20" spans="1:11" ht="12.75" outlineLevel="1">
      <c r="A20" s="5"/>
      <c r="B20" s="48"/>
      <c r="C20" s="19">
        <f t="shared" si="0"/>
        <v>6</v>
      </c>
      <c r="D20" s="23">
        <f t="shared" si="1"/>
        <v>6</v>
      </c>
      <c r="E20" s="25"/>
      <c r="F20" s="21" t="s">
        <v>47</v>
      </c>
      <c r="G20" s="22" t="s">
        <v>48</v>
      </c>
      <c r="H20" s="20" t="s">
        <v>41</v>
      </c>
      <c r="I20" s="35">
        <v>3</v>
      </c>
      <c r="J20" s="20" t="s">
        <v>42</v>
      </c>
      <c r="K20" s="45"/>
    </row>
    <row r="21" spans="1:11" ht="12.75" outlineLevel="1">
      <c r="A21" s="5"/>
      <c r="B21" s="48"/>
      <c r="C21" s="19">
        <f t="shared" si="0"/>
        <v>7</v>
      </c>
      <c r="D21" s="23">
        <f t="shared" si="1"/>
        <v>7</v>
      </c>
      <c r="E21" s="25"/>
      <c r="F21" s="21" t="s">
        <v>47</v>
      </c>
      <c r="G21" s="22" t="s">
        <v>49</v>
      </c>
      <c r="H21" s="20" t="s">
        <v>41</v>
      </c>
      <c r="I21" s="20">
        <v>2</v>
      </c>
      <c r="J21" s="20" t="s">
        <v>42</v>
      </c>
      <c r="K21" s="45"/>
    </row>
    <row r="22" spans="1:11" ht="12.75" outlineLevel="1">
      <c r="A22" s="5"/>
      <c r="B22" s="48"/>
      <c r="C22" s="19">
        <f t="shared" si="0"/>
        <v>8</v>
      </c>
      <c r="D22" s="23">
        <f t="shared" si="1"/>
        <v>8</v>
      </c>
      <c r="E22" s="25"/>
      <c r="F22" s="21" t="s">
        <v>47</v>
      </c>
      <c r="G22" s="22" t="s">
        <v>50</v>
      </c>
      <c r="H22" s="20" t="s">
        <v>41</v>
      </c>
      <c r="I22" s="35">
        <v>2</v>
      </c>
      <c r="J22" s="20" t="s">
        <v>42</v>
      </c>
      <c r="K22" s="45"/>
    </row>
    <row r="23" spans="1:11" ht="12.75" outlineLevel="1">
      <c r="A23" s="5"/>
      <c r="B23" s="48"/>
      <c r="C23" s="19">
        <f t="shared" si="0"/>
        <v>9</v>
      </c>
      <c r="D23" s="23">
        <f t="shared" si="1"/>
        <v>9</v>
      </c>
      <c r="E23" s="25"/>
      <c r="F23" s="21" t="s">
        <v>47</v>
      </c>
      <c r="G23" s="22" t="s">
        <v>51</v>
      </c>
      <c r="H23" s="20" t="s">
        <v>41</v>
      </c>
      <c r="I23" s="20">
        <v>4</v>
      </c>
      <c r="J23" s="20" t="s">
        <v>42</v>
      </c>
      <c r="K23" s="45"/>
    </row>
    <row r="24" spans="1:11" ht="12.75">
      <c r="A24" s="5"/>
      <c r="B24" s="29"/>
      <c r="C24" s="28" t="s">
        <v>52</v>
      </c>
      <c r="D24" s="26"/>
      <c r="E24" s="26"/>
      <c r="F24" s="15"/>
      <c r="G24" s="16"/>
      <c r="H24" s="14"/>
      <c r="I24" s="27"/>
      <c r="J24" s="17"/>
      <c r="K24" s="45"/>
    </row>
    <row r="25" spans="1:11" ht="12.75" outlineLevel="1">
      <c r="A25" s="5"/>
      <c r="B25" s="48"/>
      <c r="C25" s="19">
        <f>D25</f>
        <v>10</v>
      </c>
      <c r="D25" s="23">
        <f>D23+1</f>
        <v>10</v>
      </c>
      <c r="E25" s="25"/>
      <c r="F25" s="21" t="s">
        <v>53</v>
      </c>
      <c r="G25" s="22" t="s">
        <v>54</v>
      </c>
      <c r="H25" s="20" t="s">
        <v>41</v>
      </c>
      <c r="I25" s="35">
        <v>22</v>
      </c>
      <c r="J25" s="20" t="s">
        <v>42</v>
      </c>
      <c r="K25" s="44" t="s">
        <v>126</v>
      </c>
    </row>
    <row r="26" spans="1:11" ht="12.75" outlineLevel="1">
      <c r="A26" s="5"/>
      <c r="B26" s="48"/>
      <c r="C26" s="19">
        <f>D26</f>
        <v>11</v>
      </c>
      <c r="D26" s="23">
        <f>D25+1</f>
        <v>11</v>
      </c>
      <c r="E26" s="25"/>
      <c r="F26" s="36"/>
      <c r="G26" s="22" t="s">
        <v>55</v>
      </c>
      <c r="H26" s="20" t="s">
        <v>41</v>
      </c>
      <c r="I26" s="20" t="s">
        <v>118</v>
      </c>
      <c r="J26" s="20" t="s">
        <v>44</v>
      </c>
      <c r="K26" s="45"/>
    </row>
    <row r="27" spans="1:11" ht="12.75" outlineLevel="1">
      <c r="A27" s="5"/>
      <c r="B27" s="48"/>
      <c r="C27" s="19">
        <v>12</v>
      </c>
      <c r="D27" s="23">
        <f>D25+1</f>
        <v>11</v>
      </c>
      <c r="E27" s="25"/>
      <c r="F27" s="36" t="s">
        <v>47</v>
      </c>
      <c r="G27" s="37" t="s">
        <v>104</v>
      </c>
      <c r="H27" s="35" t="s">
        <v>41</v>
      </c>
      <c r="I27" s="35">
        <v>4</v>
      </c>
      <c r="J27" s="35" t="s">
        <v>42</v>
      </c>
      <c r="K27" s="45"/>
    </row>
    <row r="28" spans="1:11" ht="12.75" outlineLevel="1">
      <c r="A28" s="5"/>
      <c r="B28" s="48"/>
      <c r="C28" s="19">
        <v>13</v>
      </c>
      <c r="D28" s="23">
        <f>D27+1</f>
        <v>12</v>
      </c>
      <c r="E28" s="25"/>
      <c r="F28" s="21" t="s">
        <v>47</v>
      </c>
      <c r="G28" s="22" t="s">
        <v>56</v>
      </c>
      <c r="H28" s="20" t="s">
        <v>41</v>
      </c>
      <c r="I28" s="20">
        <v>1</v>
      </c>
      <c r="J28" s="20" t="s">
        <v>42</v>
      </c>
      <c r="K28" s="45"/>
    </row>
    <row r="29" spans="1:11" ht="12.75" outlineLevel="1">
      <c r="A29" s="5"/>
      <c r="B29" s="48"/>
      <c r="C29" s="42">
        <v>14</v>
      </c>
      <c r="D29" s="38">
        <f>D28+1</f>
        <v>13</v>
      </c>
      <c r="E29" s="39"/>
      <c r="F29" s="36" t="s">
        <v>47</v>
      </c>
      <c r="G29" s="37" t="s">
        <v>49</v>
      </c>
      <c r="H29" s="35" t="s">
        <v>41</v>
      </c>
      <c r="I29" s="35">
        <v>2</v>
      </c>
      <c r="J29" s="35" t="s">
        <v>42</v>
      </c>
      <c r="K29" s="46"/>
    </row>
    <row r="30" spans="1:11" ht="12.75">
      <c r="A30" s="5"/>
      <c r="B30" s="29"/>
      <c r="C30" s="28" t="s">
        <v>57</v>
      </c>
      <c r="D30" s="26"/>
      <c r="E30" s="26"/>
      <c r="F30" s="15"/>
      <c r="G30" s="16"/>
      <c r="H30" s="14"/>
      <c r="I30" s="27"/>
      <c r="J30" s="17"/>
      <c r="K30" s="45"/>
    </row>
    <row r="31" spans="1:11" ht="12.75" outlineLevel="1">
      <c r="A31" s="5"/>
      <c r="B31" s="48"/>
      <c r="C31" s="19">
        <v>15</v>
      </c>
      <c r="D31" s="23">
        <f>D29+1</f>
        <v>14</v>
      </c>
      <c r="E31" s="25"/>
      <c r="F31" s="21" t="s">
        <v>47</v>
      </c>
      <c r="G31" s="22" t="s">
        <v>104</v>
      </c>
      <c r="H31" s="20" t="s">
        <v>41</v>
      </c>
      <c r="I31" s="20">
        <v>2</v>
      </c>
      <c r="J31" s="20" t="s">
        <v>42</v>
      </c>
      <c r="K31" s="45"/>
    </row>
    <row r="32" spans="1:11" ht="12.75" outlineLevel="1">
      <c r="A32" s="5"/>
      <c r="B32" s="48"/>
      <c r="C32" s="19">
        <v>16</v>
      </c>
      <c r="D32" s="23">
        <f>D31+1</f>
        <v>15</v>
      </c>
      <c r="E32" s="25"/>
      <c r="F32" s="21" t="s">
        <v>47</v>
      </c>
      <c r="G32" s="37" t="s">
        <v>104</v>
      </c>
      <c r="H32" s="20" t="s">
        <v>41</v>
      </c>
      <c r="I32" s="20">
        <v>3</v>
      </c>
      <c r="J32" s="20" t="s">
        <v>42</v>
      </c>
      <c r="K32" s="45"/>
    </row>
    <row r="33" spans="1:11" ht="12.75">
      <c r="A33" s="5"/>
      <c r="B33" s="29"/>
      <c r="C33" s="28" t="s">
        <v>58</v>
      </c>
      <c r="D33" s="26"/>
      <c r="E33" s="26"/>
      <c r="F33" s="15"/>
      <c r="G33" s="16"/>
      <c r="H33" s="14"/>
      <c r="I33" s="27"/>
      <c r="J33" s="17"/>
      <c r="K33" s="45"/>
    </row>
    <row r="34" spans="1:11" ht="25.5" outlineLevel="1">
      <c r="A34" s="5"/>
      <c r="B34" s="48"/>
      <c r="C34" s="19">
        <v>17</v>
      </c>
      <c r="D34" s="23">
        <f>D32+1</f>
        <v>16</v>
      </c>
      <c r="E34" s="25"/>
      <c r="F34" s="21" t="s">
        <v>59</v>
      </c>
      <c r="G34" s="22" t="s">
        <v>60</v>
      </c>
      <c r="H34" s="20" t="s">
        <v>41</v>
      </c>
      <c r="I34" s="20">
        <v>3</v>
      </c>
      <c r="J34" s="20" t="s">
        <v>42</v>
      </c>
      <c r="K34" s="44" t="s">
        <v>127</v>
      </c>
    </row>
    <row r="35" spans="1:11" ht="12.75" outlineLevel="1">
      <c r="A35" s="5"/>
      <c r="B35" s="48"/>
      <c r="C35" s="19">
        <v>18</v>
      </c>
      <c r="D35" s="23">
        <f>D34+1</f>
        <v>17</v>
      </c>
      <c r="E35" s="25"/>
      <c r="F35" s="21"/>
      <c r="G35" s="22" t="s">
        <v>61</v>
      </c>
      <c r="H35" s="20" t="s">
        <v>41</v>
      </c>
      <c r="I35" s="20" t="s">
        <v>119</v>
      </c>
      <c r="J35" s="20" t="s">
        <v>44</v>
      </c>
      <c r="K35" s="45"/>
    </row>
    <row r="36" spans="1:11" ht="12.75" outlineLevel="1">
      <c r="A36" s="5"/>
      <c r="B36" s="48"/>
      <c r="C36" s="19">
        <v>19</v>
      </c>
      <c r="D36" s="23">
        <f>D35+1</f>
        <v>18</v>
      </c>
      <c r="E36" s="25" t="s">
        <v>62</v>
      </c>
      <c r="F36" s="21" t="s">
        <v>63</v>
      </c>
      <c r="G36" s="22" t="s">
        <v>105</v>
      </c>
      <c r="H36" s="20" t="s">
        <v>41</v>
      </c>
      <c r="I36" s="20">
        <v>12</v>
      </c>
      <c r="J36" s="20" t="s">
        <v>42</v>
      </c>
      <c r="K36" s="44" t="s">
        <v>128</v>
      </c>
    </row>
    <row r="37" spans="1:11" ht="51" outlineLevel="1">
      <c r="A37" s="5"/>
      <c r="B37" s="48"/>
      <c r="C37" s="19">
        <v>20</v>
      </c>
      <c r="D37" s="23"/>
      <c r="E37" s="25" t="s">
        <v>109</v>
      </c>
      <c r="F37" s="21" t="s">
        <v>111</v>
      </c>
      <c r="G37" s="37" t="s">
        <v>110</v>
      </c>
      <c r="H37" s="35" t="s">
        <v>77</v>
      </c>
      <c r="I37" s="35">
        <v>1</v>
      </c>
      <c r="J37" s="35" t="s">
        <v>42</v>
      </c>
      <c r="K37" s="45"/>
    </row>
    <row r="38" spans="1:11" ht="12.75" outlineLevel="1">
      <c r="A38" s="5"/>
      <c r="B38" s="48"/>
      <c r="C38" s="19">
        <v>21</v>
      </c>
      <c r="D38" s="23">
        <f>D36+1</f>
        <v>19</v>
      </c>
      <c r="E38" s="25"/>
      <c r="F38" s="21" t="s">
        <v>47</v>
      </c>
      <c r="G38" s="22" t="s">
        <v>104</v>
      </c>
      <c r="H38" s="20" t="s">
        <v>41</v>
      </c>
      <c r="I38" s="20">
        <v>1</v>
      </c>
      <c r="J38" s="20" t="s">
        <v>42</v>
      </c>
      <c r="K38" s="45"/>
    </row>
    <row r="39" spans="1:11" ht="12.75" outlineLevel="1">
      <c r="A39" s="5"/>
      <c r="B39" s="48"/>
      <c r="C39" s="19">
        <v>22</v>
      </c>
      <c r="D39" s="23">
        <f>D38+1</f>
        <v>20</v>
      </c>
      <c r="E39" s="25"/>
      <c r="F39" s="21" t="s">
        <v>47</v>
      </c>
      <c r="G39" s="22" t="s">
        <v>56</v>
      </c>
      <c r="H39" s="20" t="s">
        <v>41</v>
      </c>
      <c r="I39" s="20">
        <v>2</v>
      </c>
      <c r="J39" s="20" t="s">
        <v>42</v>
      </c>
      <c r="K39" s="45"/>
    </row>
    <row r="40" spans="1:11" ht="12.75" outlineLevel="1">
      <c r="A40" s="5"/>
      <c r="B40" s="34"/>
      <c r="C40" s="19">
        <v>23</v>
      </c>
      <c r="D40" s="40"/>
      <c r="E40" s="41"/>
      <c r="F40" s="36" t="s">
        <v>47</v>
      </c>
      <c r="G40" s="37" t="s">
        <v>50</v>
      </c>
      <c r="H40" s="35" t="s">
        <v>41</v>
      </c>
      <c r="I40" s="35">
        <v>1</v>
      </c>
      <c r="J40" s="35" t="s">
        <v>42</v>
      </c>
      <c r="K40" s="45"/>
    </row>
    <row r="41" spans="1:11" ht="12.75">
      <c r="A41" s="5"/>
      <c r="B41" s="29"/>
      <c r="C41" s="28" t="s">
        <v>64</v>
      </c>
      <c r="D41" s="26"/>
      <c r="E41" s="26"/>
      <c r="F41" s="15"/>
      <c r="G41" s="16"/>
      <c r="H41" s="14"/>
      <c r="I41" s="27"/>
      <c r="J41" s="17"/>
      <c r="K41" s="45"/>
    </row>
    <row r="42" spans="1:11" ht="25.5" outlineLevel="1">
      <c r="A42" s="5"/>
      <c r="B42" s="5"/>
      <c r="C42" s="19">
        <v>24</v>
      </c>
      <c r="D42" s="23">
        <f>D39+1</f>
        <v>21</v>
      </c>
      <c r="E42" s="25" t="s">
        <v>62</v>
      </c>
      <c r="F42" s="21" t="s">
        <v>65</v>
      </c>
      <c r="G42" s="22" t="s">
        <v>66</v>
      </c>
      <c r="H42" s="20" t="s">
        <v>41</v>
      </c>
      <c r="I42" s="20">
        <v>2</v>
      </c>
      <c r="J42" s="20" t="s">
        <v>42</v>
      </c>
      <c r="K42" s="44" t="s">
        <v>128</v>
      </c>
    </row>
    <row r="43" spans="1:11" ht="12.75">
      <c r="A43" s="5"/>
      <c r="B43" s="29"/>
      <c r="C43" s="28" t="s">
        <v>67</v>
      </c>
      <c r="D43" s="26"/>
      <c r="E43" s="26"/>
      <c r="F43" s="15"/>
      <c r="G43" s="16"/>
      <c r="H43" s="14"/>
      <c r="I43" s="27"/>
      <c r="J43" s="17"/>
      <c r="K43" s="45"/>
    </row>
    <row r="44" spans="1:11" ht="25.5" outlineLevel="1">
      <c r="A44" s="5"/>
      <c r="B44" s="48"/>
      <c r="C44" s="19">
        <v>25</v>
      </c>
      <c r="D44" s="23">
        <f>D42+1</f>
        <v>22</v>
      </c>
      <c r="E44" s="25" t="s">
        <v>68</v>
      </c>
      <c r="F44" s="21" t="s">
        <v>69</v>
      </c>
      <c r="G44" s="22" t="s">
        <v>70</v>
      </c>
      <c r="H44" s="20" t="s">
        <v>71</v>
      </c>
      <c r="I44" s="20">
        <v>1</v>
      </c>
      <c r="J44" s="20" t="s">
        <v>42</v>
      </c>
      <c r="K44" s="45"/>
    </row>
    <row r="45" spans="1:11" ht="38.25" outlineLevel="1">
      <c r="A45" s="5"/>
      <c r="B45" s="48"/>
      <c r="C45" s="19">
        <v>26</v>
      </c>
      <c r="D45" s="23">
        <f t="shared" ref="D45:D50" si="2">D44+1</f>
        <v>23</v>
      </c>
      <c r="E45" s="25" t="s">
        <v>72</v>
      </c>
      <c r="F45" s="21" t="s">
        <v>73</v>
      </c>
      <c r="G45" s="22" t="s">
        <v>106</v>
      </c>
      <c r="H45" s="20" t="s">
        <v>74</v>
      </c>
      <c r="I45" s="20">
        <v>1</v>
      </c>
      <c r="J45" s="20" t="s">
        <v>42</v>
      </c>
      <c r="K45" s="45"/>
    </row>
    <row r="46" spans="1:11" ht="25.5" outlineLevel="1">
      <c r="A46" s="5"/>
      <c r="B46" s="48"/>
      <c r="C46" s="19">
        <v>27</v>
      </c>
      <c r="D46" s="23">
        <f t="shared" si="2"/>
        <v>24</v>
      </c>
      <c r="E46" s="25" t="s">
        <v>62</v>
      </c>
      <c r="F46" s="21" t="s">
        <v>65</v>
      </c>
      <c r="G46" s="22" t="s">
        <v>66</v>
      </c>
      <c r="H46" s="20" t="s">
        <v>41</v>
      </c>
      <c r="I46" s="20">
        <v>8</v>
      </c>
      <c r="J46" s="20" t="s">
        <v>42</v>
      </c>
      <c r="K46" s="45"/>
    </row>
    <row r="47" spans="1:11" ht="12.75" outlineLevel="1">
      <c r="A47" s="5"/>
      <c r="B47" s="48"/>
      <c r="C47" s="19">
        <v>28</v>
      </c>
      <c r="D47" s="23">
        <f>D46+1</f>
        <v>25</v>
      </c>
      <c r="E47" s="25"/>
      <c r="F47" s="21"/>
      <c r="G47" s="22" t="s">
        <v>75</v>
      </c>
      <c r="H47" s="20" t="s">
        <v>71</v>
      </c>
      <c r="I47" s="20">
        <v>1</v>
      </c>
      <c r="J47" s="20" t="s">
        <v>42</v>
      </c>
      <c r="K47" s="45"/>
    </row>
    <row r="48" spans="1:11" ht="12.75" outlineLevel="1">
      <c r="A48" s="5"/>
      <c r="B48" s="48"/>
      <c r="C48" s="19">
        <v>29</v>
      </c>
      <c r="D48" s="23">
        <f t="shared" si="2"/>
        <v>26</v>
      </c>
      <c r="E48" s="25"/>
      <c r="F48" s="21"/>
      <c r="G48" s="22" t="s">
        <v>76</v>
      </c>
      <c r="H48" s="20" t="s">
        <v>77</v>
      </c>
      <c r="I48" s="20">
        <v>3</v>
      </c>
      <c r="J48" s="20" t="s">
        <v>42</v>
      </c>
      <c r="K48" s="45"/>
    </row>
    <row r="49" spans="1:11" ht="25.5" outlineLevel="1">
      <c r="A49" s="5"/>
      <c r="B49" s="48"/>
      <c r="C49" s="19">
        <v>30</v>
      </c>
      <c r="D49" s="23">
        <f t="shared" si="2"/>
        <v>27</v>
      </c>
      <c r="E49" s="25"/>
      <c r="F49" s="21"/>
      <c r="G49" s="22" t="s">
        <v>78</v>
      </c>
      <c r="H49" s="20" t="s">
        <v>77</v>
      </c>
      <c r="I49" s="20">
        <v>3</v>
      </c>
      <c r="J49" s="20" t="s">
        <v>42</v>
      </c>
      <c r="K49" s="45"/>
    </row>
    <row r="50" spans="1:11" ht="25.5" outlineLevel="1">
      <c r="A50" s="5"/>
      <c r="B50" s="48"/>
      <c r="C50" s="19">
        <v>31</v>
      </c>
      <c r="D50" s="23">
        <f t="shared" si="2"/>
        <v>28</v>
      </c>
      <c r="E50" s="25"/>
      <c r="F50" s="21"/>
      <c r="G50" s="22" t="s">
        <v>79</v>
      </c>
      <c r="H50" s="20" t="s">
        <v>41</v>
      </c>
      <c r="I50" s="20" t="s">
        <v>120</v>
      </c>
      <c r="J50" s="20" t="s">
        <v>44</v>
      </c>
      <c r="K50" s="45"/>
    </row>
    <row r="51" spans="1:11" ht="12.75" outlineLevel="1">
      <c r="A51" s="5"/>
      <c r="B51" s="34"/>
      <c r="C51" s="19">
        <v>32</v>
      </c>
      <c r="D51" s="40"/>
      <c r="E51" s="41"/>
      <c r="F51" s="36" t="s">
        <v>47</v>
      </c>
      <c r="G51" s="37" t="s">
        <v>107</v>
      </c>
      <c r="H51" s="35" t="s">
        <v>41</v>
      </c>
      <c r="I51" s="35">
        <v>1</v>
      </c>
      <c r="J51" s="35" t="s">
        <v>42</v>
      </c>
      <c r="K51" s="45"/>
    </row>
    <row r="52" spans="1:11" ht="12.75">
      <c r="A52" s="5"/>
      <c r="B52" s="29"/>
      <c r="C52" s="28" t="s">
        <v>80</v>
      </c>
      <c r="D52" s="26"/>
      <c r="E52" s="26"/>
      <c r="F52" s="15"/>
      <c r="G52" s="16"/>
      <c r="H52" s="14"/>
      <c r="I52" s="27"/>
      <c r="J52" s="17"/>
      <c r="K52" s="45"/>
    </row>
    <row r="53" spans="1:11" ht="25.5" outlineLevel="1">
      <c r="A53" s="5"/>
      <c r="B53" s="48"/>
      <c r="C53" s="19">
        <v>33</v>
      </c>
      <c r="D53" s="23">
        <f>D50+1</f>
        <v>29</v>
      </c>
      <c r="E53" s="25" t="s">
        <v>81</v>
      </c>
      <c r="F53" s="21" t="s">
        <v>82</v>
      </c>
      <c r="G53" s="22" t="s">
        <v>83</v>
      </c>
      <c r="H53" s="20" t="s">
        <v>41</v>
      </c>
      <c r="I53" s="20">
        <v>2</v>
      </c>
      <c r="J53" s="20" t="s">
        <v>42</v>
      </c>
      <c r="K53" s="44" t="s">
        <v>129</v>
      </c>
    </row>
    <row r="54" spans="1:11" ht="12.75" outlineLevel="1">
      <c r="A54" s="5"/>
      <c r="B54" s="48"/>
      <c r="C54" s="19">
        <v>34</v>
      </c>
      <c r="D54" s="23">
        <f>D53+1</f>
        <v>30</v>
      </c>
      <c r="E54" s="25"/>
      <c r="F54" s="21" t="s">
        <v>53</v>
      </c>
      <c r="G54" s="22" t="s">
        <v>84</v>
      </c>
      <c r="H54" s="20" t="s">
        <v>41</v>
      </c>
      <c r="I54" s="20">
        <v>20</v>
      </c>
      <c r="J54" s="20" t="s">
        <v>42</v>
      </c>
      <c r="K54" s="44" t="s">
        <v>126</v>
      </c>
    </row>
    <row r="55" spans="1:11" ht="12.75" outlineLevel="1">
      <c r="A55" s="5"/>
      <c r="B55" s="48"/>
      <c r="C55" s="19">
        <v>35</v>
      </c>
      <c r="D55" s="23">
        <f>D54+1</f>
        <v>31</v>
      </c>
      <c r="E55" s="25"/>
      <c r="F55" s="21"/>
      <c r="G55" s="22" t="s">
        <v>61</v>
      </c>
      <c r="H55" s="20" t="s">
        <v>41</v>
      </c>
      <c r="I55" s="20" t="s">
        <v>120</v>
      </c>
      <c r="J55" s="20" t="s">
        <v>44</v>
      </c>
      <c r="K55" s="45"/>
    </row>
    <row r="56" spans="1:11" ht="12.75" outlineLevel="1">
      <c r="A56" s="5"/>
      <c r="B56" s="48"/>
      <c r="C56" s="19">
        <v>36</v>
      </c>
      <c r="D56" s="23">
        <f>D55+1</f>
        <v>32</v>
      </c>
      <c r="E56" s="25"/>
      <c r="F56" s="36" t="s">
        <v>47</v>
      </c>
      <c r="G56" s="37" t="s">
        <v>50</v>
      </c>
      <c r="H56" s="35" t="s">
        <v>41</v>
      </c>
      <c r="I56" s="35">
        <v>2</v>
      </c>
      <c r="J56" s="35" t="s">
        <v>42</v>
      </c>
      <c r="K56" s="45"/>
    </row>
    <row r="57" spans="1:11" ht="12.75" outlineLevel="1">
      <c r="A57" s="5"/>
      <c r="B57" s="34"/>
      <c r="C57" s="23">
        <v>37</v>
      </c>
      <c r="D57" s="40"/>
      <c r="E57" s="41"/>
      <c r="F57" s="36" t="s">
        <v>47</v>
      </c>
      <c r="G57" s="37" t="s">
        <v>49</v>
      </c>
      <c r="H57" s="35" t="s">
        <v>41</v>
      </c>
      <c r="I57" s="35">
        <v>2</v>
      </c>
      <c r="J57" s="35" t="s">
        <v>42</v>
      </c>
      <c r="K57" s="45"/>
    </row>
    <row r="58" spans="1:11" ht="12.75" outlineLevel="1">
      <c r="A58" s="5"/>
      <c r="B58" s="34"/>
      <c r="C58" s="23">
        <v>38</v>
      </c>
      <c r="D58" s="40"/>
      <c r="E58" s="41"/>
      <c r="F58" s="36" t="s">
        <v>47</v>
      </c>
      <c r="G58" s="37" t="s">
        <v>56</v>
      </c>
      <c r="H58" s="35" t="s">
        <v>41</v>
      </c>
      <c r="I58" s="35">
        <v>2</v>
      </c>
      <c r="J58" s="35" t="s">
        <v>42</v>
      </c>
      <c r="K58" s="45"/>
    </row>
    <row r="59" spans="1:11" ht="12.75">
      <c r="A59" s="5"/>
      <c r="B59" s="29"/>
      <c r="C59" s="28" t="s">
        <v>85</v>
      </c>
      <c r="D59" s="26"/>
      <c r="E59" s="26"/>
      <c r="F59" s="15"/>
      <c r="G59" s="16"/>
      <c r="H59" s="14"/>
      <c r="I59" s="27"/>
      <c r="J59" s="17"/>
      <c r="K59" s="45"/>
    </row>
    <row r="60" spans="1:11" ht="12.75" outlineLevel="1">
      <c r="A60" s="5"/>
      <c r="B60" s="48"/>
      <c r="C60" s="19">
        <v>39</v>
      </c>
      <c r="D60" s="23">
        <f>D56+1</f>
        <v>33</v>
      </c>
      <c r="E60" s="25"/>
      <c r="F60" s="21" t="s">
        <v>86</v>
      </c>
      <c r="G60" s="22" t="s">
        <v>84</v>
      </c>
      <c r="H60" s="20" t="s">
        <v>41</v>
      </c>
      <c r="I60" s="20">
        <v>11</v>
      </c>
      <c r="J60" s="20" t="s">
        <v>42</v>
      </c>
      <c r="K60" s="44" t="s">
        <v>126</v>
      </c>
    </row>
    <row r="61" spans="1:11" ht="12.75" outlineLevel="1">
      <c r="A61" s="5"/>
      <c r="B61" s="48"/>
      <c r="C61" s="19">
        <v>40</v>
      </c>
      <c r="D61" s="23"/>
      <c r="E61" s="25"/>
      <c r="F61" s="36" t="s">
        <v>47</v>
      </c>
      <c r="G61" s="37" t="s">
        <v>104</v>
      </c>
      <c r="H61" s="35" t="s">
        <v>41</v>
      </c>
      <c r="I61" s="35">
        <v>1</v>
      </c>
      <c r="J61" s="35" t="s">
        <v>42</v>
      </c>
      <c r="K61" s="45"/>
    </row>
    <row r="62" spans="1:11" ht="12.75" outlineLevel="1">
      <c r="A62" s="5"/>
      <c r="B62" s="48"/>
      <c r="C62" s="19">
        <v>41</v>
      </c>
      <c r="D62" s="23">
        <f>D60+1</f>
        <v>34</v>
      </c>
      <c r="E62" s="25"/>
      <c r="F62" s="21" t="s">
        <v>47</v>
      </c>
      <c r="G62" s="22" t="s">
        <v>49</v>
      </c>
      <c r="H62" s="20" t="s">
        <v>41</v>
      </c>
      <c r="I62" s="35">
        <v>2</v>
      </c>
      <c r="J62" s="20" t="s">
        <v>42</v>
      </c>
      <c r="K62" s="45"/>
    </row>
    <row r="63" spans="1:11" ht="12.75" outlineLevel="1">
      <c r="A63" s="5"/>
      <c r="B63" s="34"/>
      <c r="C63" s="28" t="s">
        <v>108</v>
      </c>
      <c r="D63" s="26"/>
      <c r="E63" s="26"/>
      <c r="F63" s="15"/>
      <c r="G63" s="16"/>
      <c r="H63" s="14"/>
      <c r="I63" s="27"/>
      <c r="J63" s="17"/>
      <c r="K63" s="45"/>
    </row>
    <row r="64" spans="1:11" ht="12.75" outlineLevel="1">
      <c r="A64" s="5"/>
      <c r="B64" s="34"/>
      <c r="C64" s="19">
        <v>42</v>
      </c>
      <c r="D64" s="23">
        <f>D60+1</f>
        <v>34</v>
      </c>
      <c r="E64" s="25"/>
      <c r="F64" s="36" t="s">
        <v>47</v>
      </c>
      <c r="G64" s="37" t="s">
        <v>104</v>
      </c>
      <c r="H64" s="35" t="s">
        <v>41</v>
      </c>
      <c r="I64" s="35">
        <v>2</v>
      </c>
      <c r="J64" s="35" t="s">
        <v>42</v>
      </c>
      <c r="K64" s="45"/>
    </row>
    <row r="65" spans="1:11" ht="12.75" outlineLevel="1">
      <c r="A65" s="5"/>
      <c r="B65" s="34"/>
      <c r="C65" s="19">
        <v>43</v>
      </c>
      <c r="D65" s="23"/>
      <c r="E65" s="25"/>
      <c r="F65" s="36" t="s">
        <v>47</v>
      </c>
      <c r="G65" s="37" t="s">
        <v>56</v>
      </c>
      <c r="H65" s="35" t="s">
        <v>41</v>
      </c>
      <c r="I65" s="35">
        <v>3</v>
      </c>
      <c r="J65" s="35" t="s">
        <v>42</v>
      </c>
      <c r="K65" s="45"/>
    </row>
    <row r="66" spans="1:11" ht="12.75">
      <c r="A66" s="5"/>
      <c r="B66" s="29"/>
      <c r="C66" s="28" t="s">
        <v>87</v>
      </c>
      <c r="D66" s="26"/>
      <c r="E66" s="26"/>
      <c r="F66" s="15"/>
      <c r="G66" s="16"/>
      <c r="H66" s="14"/>
      <c r="I66" s="27"/>
      <c r="J66" s="17"/>
      <c r="K66" s="45"/>
    </row>
    <row r="67" spans="1:11" ht="25.5" outlineLevel="1">
      <c r="A67" s="5"/>
      <c r="B67" s="48"/>
      <c r="C67" s="19">
        <v>44</v>
      </c>
      <c r="D67" s="23">
        <f>D62+1</f>
        <v>35</v>
      </c>
      <c r="E67" s="25"/>
      <c r="F67" s="21"/>
      <c r="G67" s="22" t="s">
        <v>88</v>
      </c>
      <c r="H67" s="20" t="s">
        <v>41</v>
      </c>
      <c r="I67" s="20" t="s">
        <v>121</v>
      </c>
      <c r="J67" s="20" t="s">
        <v>44</v>
      </c>
      <c r="K67" s="45"/>
    </row>
    <row r="68" spans="1:11" ht="12.75" outlineLevel="1">
      <c r="A68" s="5"/>
      <c r="B68" s="48"/>
      <c r="C68" s="19">
        <v>45</v>
      </c>
      <c r="D68" s="23">
        <f>D67+1</f>
        <v>36</v>
      </c>
      <c r="E68" s="25"/>
      <c r="F68" s="21" t="s">
        <v>53</v>
      </c>
      <c r="G68" s="22" t="s">
        <v>84</v>
      </c>
      <c r="H68" s="20" t="s">
        <v>41</v>
      </c>
      <c r="I68" s="35">
        <v>14</v>
      </c>
      <c r="J68" s="20" t="s">
        <v>42</v>
      </c>
      <c r="K68" s="44" t="s">
        <v>130</v>
      </c>
    </row>
    <row r="69" spans="1:11" ht="12.75" outlineLevel="1">
      <c r="A69" s="5"/>
      <c r="B69" s="48"/>
      <c r="C69" s="19">
        <v>46</v>
      </c>
      <c r="D69" s="23"/>
      <c r="E69" s="25"/>
      <c r="F69" s="36" t="s">
        <v>112</v>
      </c>
      <c r="G69" s="37" t="s">
        <v>104</v>
      </c>
      <c r="H69" s="35" t="s">
        <v>41</v>
      </c>
      <c r="I69" s="35">
        <v>3</v>
      </c>
      <c r="J69" s="35"/>
      <c r="K69" s="45" t="s">
        <v>131</v>
      </c>
    </row>
    <row r="70" spans="1:11" ht="12.75" outlineLevel="1">
      <c r="A70" s="5"/>
      <c r="B70" s="48"/>
      <c r="C70" s="19">
        <v>47</v>
      </c>
      <c r="D70" s="23"/>
      <c r="E70" s="25"/>
      <c r="F70" s="21" t="s">
        <v>47</v>
      </c>
      <c r="G70" s="22" t="s">
        <v>48</v>
      </c>
      <c r="H70" s="20" t="s">
        <v>41</v>
      </c>
      <c r="I70" s="35">
        <v>7</v>
      </c>
      <c r="J70" s="20" t="s">
        <v>42</v>
      </c>
      <c r="K70" s="45"/>
    </row>
    <row r="71" spans="1:11" ht="12.75" outlineLevel="1">
      <c r="A71" s="5"/>
      <c r="B71" s="48"/>
      <c r="C71" s="19">
        <v>48</v>
      </c>
      <c r="D71" s="23">
        <f>D68+1</f>
        <v>37</v>
      </c>
      <c r="E71" s="25"/>
      <c r="F71" s="21" t="s">
        <v>47</v>
      </c>
      <c r="G71" s="37" t="s">
        <v>56</v>
      </c>
      <c r="H71" s="20" t="s">
        <v>41</v>
      </c>
      <c r="I71" s="20">
        <v>2</v>
      </c>
      <c r="J71" s="20" t="s">
        <v>42</v>
      </c>
      <c r="K71" s="45"/>
    </row>
    <row r="72" spans="1:11" ht="12.75" outlineLevel="1">
      <c r="A72" s="5"/>
      <c r="B72" s="48"/>
      <c r="C72" s="19">
        <v>49</v>
      </c>
      <c r="D72" s="23"/>
      <c r="E72" s="25"/>
      <c r="F72" s="21" t="s">
        <v>47</v>
      </c>
      <c r="G72" s="37" t="s">
        <v>104</v>
      </c>
      <c r="H72" s="20" t="s">
        <v>41</v>
      </c>
      <c r="I72" s="20">
        <v>2</v>
      </c>
      <c r="J72" s="20" t="s">
        <v>42</v>
      </c>
      <c r="K72" s="45"/>
    </row>
    <row r="73" spans="1:11" ht="12.75" outlineLevel="1">
      <c r="A73" s="5"/>
      <c r="B73" s="48"/>
      <c r="C73" s="19">
        <v>50</v>
      </c>
      <c r="D73" s="23">
        <f>D71+1</f>
        <v>38</v>
      </c>
      <c r="E73" s="25"/>
      <c r="F73" s="21" t="s">
        <v>47</v>
      </c>
      <c r="G73" s="22" t="s">
        <v>49</v>
      </c>
      <c r="H73" s="20" t="s">
        <v>41</v>
      </c>
      <c r="I73" s="20">
        <v>2</v>
      </c>
      <c r="J73" s="20" t="s">
        <v>42</v>
      </c>
      <c r="K73" s="45"/>
    </row>
    <row r="74" spans="1:11" ht="12.75">
      <c r="A74" s="5"/>
      <c r="B74" s="29"/>
      <c r="C74" s="28" t="s">
        <v>89</v>
      </c>
      <c r="D74" s="26"/>
      <c r="E74" s="26"/>
      <c r="F74" s="15"/>
      <c r="G74" s="16"/>
      <c r="H74" s="14"/>
      <c r="I74" s="27"/>
      <c r="J74" s="17"/>
      <c r="K74" s="45"/>
    </row>
    <row r="75" spans="1:11" ht="38.25" outlineLevel="1">
      <c r="A75" s="5"/>
      <c r="B75" s="48"/>
      <c r="C75" s="19">
        <v>51</v>
      </c>
      <c r="D75" s="23">
        <f>D73+1</f>
        <v>39</v>
      </c>
      <c r="E75" s="25"/>
      <c r="F75" s="21" t="s">
        <v>90</v>
      </c>
      <c r="G75" s="22" t="s">
        <v>91</v>
      </c>
      <c r="H75" s="20" t="s">
        <v>41</v>
      </c>
      <c r="I75" s="20">
        <v>12</v>
      </c>
      <c r="J75" s="20" t="s">
        <v>42</v>
      </c>
      <c r="K75" s="44" t="s">
        <v>132</v>
      </c>
    </row>
    <row r="76" spans="1:11" ht="12.75" outlineLevel="1">
      <c r="A76" s="5"/>
      <c r="B76" s="48"/>
      <c r="C76" s="19">
        <v>52</v>
      </c>
      <c r="D76" s="23">
        <f t="shared" ref="D76:D80" si="3">D75+1</f>
        <v>40</v>
      </c>
      <c r="E76" s="25"/>
      <c r="F76" s="21" t="s">
        <v>92</v>
      </c>
      <c r="G76" s="22" t="s">
        <v>93</v>
      </c>
      <c r="H76" s="20" t="s">
        <v>41</v>
      </c>
      <c r="I76" s="20">
        <v>2</v>
      </c>
      <c r="J76" s="20" t="s">
        <v>42</v>
      </c>
      <c r="K76" s="45"/>
    </row>
    <row r="77" spans="1:11" ht="38.25" outlineLevel="1">
      <c r="A77" s="5"/>
      <c r="B77" s="48"/>
      <c r="C77" s="19">
        <v>53</v>
      </c>
      <c r="D77" s="23">
        <f t="shared" si="3"/>
        <v>41</v>
      </c>
      <c r="E77" s="25"/>
      <c r="F77" s="21" t="s">
        <v>53</v>
      </c>
      <c r="G77" s="22" t="s">
        <v>94</v>
      </c>
      <c r="H77" s="20" t="s">
        <v>41</v>
      </c>
      <c r="I77" s="20">
        <v>14</v>
      </c>
      <c r="J77" s="20" t="s">
        <v>42</v>
      </c>
      <c r="K77" s="44" t="s">
        <v>133</v>
      </c>
    </row>
    <row r="78" spans="1:11" ht="12.75" outlineLevel="1">
      <c r="A78" s="5"/>
      <c r="B78" s="48"/>
      <c r="C78" s="19">
        <v>54</v>
      </c>
      <c r="D78" s="23">
        <f t="shared" si="3"/>
        <v>42</v>
      </c>
      <c r="E78" s="25"/>
      <c r="F78" s="21"/>
      <c r="G78" s="22" t="s">
        <v>95</v>
      </c>
      <c r="H78" s="20" t="s">
        <v>41</v>
      </c>
      <c r="I78" s="20" t="s">
        <v>122</v>
      </c>
      <c r="J78" s="20" t="s">
        <v>44</v>
      </c>
      <c r="K78" s="45"/>
    </row>
    <row r="79" spans="1:11" ht="12.75" outlineLevel="1">
      <c r="A79" s="5"/>
      <c r="B79" s="48"/>
      <c r="C79" s="19">
        <v>55</v>
      </c>
      <c r="D79" s="23">
        <f t="shared" si="3"/>
        <v>43</v>
      </c>
      <c r="E79" s="25"/>
      <c r="F79" s="21"/>
      <c r="G79" s="22" t="s">
        <v>96</v>
      </c>
      <c r="H79" s="20" t="s">
        <v>41</v>
      </c>
      <c r="I79" s="20" t="s">
        <v>123</v>
      </c>
      <c r="J79" s="20" t="s">
        <v>44</v>
      </c>
      <c r="K79" s="45"/>
    </row>
    <row r="80" spans="1:11" ht="25.5" outlineLevel="1">
      <c r="A80" s="5"/>
      <c r="B80" s="48"/>
      <c r="C80" s="19">
        <v>56</v>
      </c>
      <c r="D80" s="23">
        <f t="shared" si="3"/>
        <v>44</v>
      </c>
      <c r="E80" s="25"/>
      <c r="F80" s="21" t="s">
        <v>97</v>
      </c>
      <c r="G80" s="22" t="s">
        <v>98</v>
      </c>
      <c r="H80" s="20" t="s">
        <v>41</v>
      </c>
      <c r="I80" s="20">
        <v>18</v>
      </c>
      <c r="J80" s="20" t="s">
        <v>42</v>
      </c>
      <c r="K80" s="47" t="s">
        <v>134</v>
      </c>
    </row>
    <row r="81" spans="1:11" ht="12.75">
      <c r="A81" s="5"/>
      <c r="B81" s="29"/>
      <c r="C81" s="28" t="s">
        <v>99</v>
      </c>
      <c r="D81" s="26"/>
      <c r="E81" s="26"/>
      <c r="F81" s="15"/>
      <c r="G81" s="16"/>
      <c r="H81" s="14"/>
      <c r="I81" s="27"/>
      <c r="J81" s="17"/>
      <c r="K81" s="45"/>
    </row>
    <row r="82" spans="1:11" ht="12.75" outlineLevel="1">
      <c r="A82" s="5"/>
      <c r="B82" s="48"/>
      <c r="C82" s="19">
        <v>57</v>
      </c>
      <c r="D82" s="23" t="e">
        <f>#REF!+1</f>
        <v>#REF!</v>
      </c>
      <c r="E82" s="25"/>
      <c r="F82" s="21" t="s">
        <v>53</v>
      </c>
      <c r="G82" s="22" t="s">
        <v>84</v>
      </c>
      <c r="H82" s="20" t="s">
        <v>41</v>
      </c>
      <c r="I82" s="20">
        <v>3</v>
      </c>
      <c r="J82" s="20" t="s">
        <v>42</v>
      </c>
      <c r="K82" s="45" t="s">
        <v>133</v>
      </c>
    </row>
    <row r="83" spans="1:11" ht="25.5" outlineLevel="1">
      <c r="A83" s="5"/>
      <c r="B83" s="48"/>
      <c r="C83" s="19">
        <v>58</v>
      </c>
      <c r="D83" s="23" t="e">
        <f>D82+1</f>
        <v>#REF!</v>
      </c>
      <c r="E83" s="25" t="s">
        <v>100</v>
      </c>
      <c r="F83" s="21" t="s">
        <v>101</v>
      </c>
      <c r="G83" s="22" t="s">
        <v>102</v>
      </c>
      <c r="H83" s="20" t="s">
        <v>103</v>
      </c>
      <c r="I83" s="20">
        <v>5</v>
      </c>
      <c r="J83" s="20" t="s">
        <v>42</v>
      </c>
      <c r="K83" s="45" t="s">
        <v>135</v>
      </c>
    </row>
    <row r="84" spans="1:11" ht="12.75" outlineLevel="1">
      <c r="A84" s="5"/>
      <c r="B84" s="43"/>
      <c r="C84" s="19">
        <v>59</v>
      </c>
      <c r="D84" s="23"/>
      <c r="E84" s="25"/>
      <c r="F84" s="36" t="s">
        <v>47</v>
      </c>
      <c r="G84" s="37" t="s">
        <v>56</v>
      </c>
      <c r="H84" s="20" t="s">
        <v>41</v>
      </c>
      <c r="I84" s="20">
        <v>1</v>
      </c>
      <c r="J84" s="20" t="s">
        <v>42</v>
      </c>
      <c r="K84" s="45"/>
    </row>
    <row r="85" spans="1:11" ht="12.75" outlineLevel="1">
      <c r="A85" s="5"/>
      <c r="B85" s="43"/>
      <c r="C85" s="19">
        <v>60</v>
      </c>
      <c r="D85" s="23" t="e">
        <f>#REF!+1</f>
        <v>#REF!</v>
      </c>
      <c r="E85" s="25"/>
      <c r="F85" s="36" t="s">
        <v>47</v>
      </c>
      <c r="G85" s="37" t="s">
        <v>49</v>
      </c>
      <c r="H85" s="35" t="s">
        <v>41</v>
      </c>
      <c r="I85" s="35">
        <v>1</v>
      </c>
      <c r="J85" s="35" t="s">
        <v>42</v>
      </c>
      <c r="K85" s="45"/>
    </row>
    <row r="86" spans="1:11">
      <c r="C86" s="1" t="s">
        <v>124</v>
      </c>
    </row>
    <row r="88" spans="1:11">
      <c r="H88" s="3"/>
    </row>
  </sheetData>
  <sortState ref="A14:J61">
    <sortCondition ref="B14"/>
  </sortState>
  <mergeCells count="12">
    <mergeCell ref="B82:B83"/>
    <mergeCell ref="C1:J1"/>
    <mergeCell ref="C2:J2"/>
    <mergeCell ref="B15:B23"/>
    <mergeCell ref="B25:B29"/>
    <mergeCell ref="B31:B32"/>
    <mergeCell ref="B34:B39"/>
    <mergeCell ref="B44:B50"/>
    <mergeCell ref="B53:B56"/>
    <mergeCell ref="B60:B62"/>
    <mergeCell ref="B67:B73"/>
    <mergeCell ref="B75:B80"/>
  </mergeCells>
  <phoneticPr fontId="0" type="noConversion"/>
  <pageMargins left="0.19685039370078741" right="0.19685039370078741" top="0.98425196850393704" bottom="0.98425196850393704" header="0.51181102362204722" footer="0.51181102362204722"/>
  <pageSetup paperSize="9" fitToHeight="0" orientation="landscape" blackAndWhite="1" r:id="rId1"/>
  <headerFooter alignWithMargins="0">
    <oddFooter>Страница &amp;P из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B10"/>
  <sheetViews>
    <sheetView workbookViewId="0">
      <selection activeCell="A30005" sqref="A30005:J30006"/>
    </sheetView>
  </sheetViews>
  <sheetFormatPr defaultRowHeight="11.25"/>
  <sheetData>
    <row r="5" spans="1:80">
      <c r="A5" s="30" t="s">
        <v>8</v>
      </c>
      <c r="B5" t="e">
        <f>XLR_ERRNAME</f>
        <v>#NAME?</v>
      </c>
    </row>
    <row r="6" spans="1:80">
      <c r="A6" t="s">
        <v>9</v>
      </c>
      <c r="B6" s="31" t="s">
        <v>10</v>
      </c>
      <c r="C6" s="31" t="s">
        <v>11</v>
      </c>
      <c r="D6" s="31" t="s">
        <v>12</v>
      </c>
      <c r="E6" s="31" t="s">
        <v>13</v>
      </c>
      <c r="F6" s="32">
        <v>42587</v>
      </c>
      <c r="G6" s="31" t="s">
        <v>14</v>
      </c>
      <c r="H6" s="31" t="s">
        <v>14</v>
      </c>
      <c r="I6">
        <v>114</v>
      </c>
      <c r="J6">
        <v>-18</v>
      </c>
    </row>
    <row r="7" spans="1:80">
      <c r="A7" t="s">
        <v>15</v>
      </c>
      <c r="B7" s="31" t="s">
        <v>16</v>
      </c>
      <c r="C7" s="31" t="s">
        <v>17</v>
      </c>
      <c r="D7" s="31" t="s">
        <v>18</v>
      </c>
    </row>
    <row r="8" spans="1:80">
      <c r="A8" t="s">
        <v>19</v>
      </c>
      <c r="B8">
        <v>357</v>
      </c>
      <c r="C8">
        <v>100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 s="31" t="s">
        <v>20</v>
      </c>
      <c r="K8" s="31" t="s">
        <v>21</v>
      </c>
      <c r="L8" s="31" t="s">
        <v>22</v>
      </c>
      <c r="M8" s="31" t="s">
        <v>23</v>
      </c>
      <c r="N8" s="31" t="s">
        <v>24</v>
      </c>
      <c r="O8" s="31" t="s">
        <v>25</v>
      </c>
      <c r="P8" s="31" t="s">
        <v>25</v>
      </c>
      <c r="Q8" s="31" t="s">
        <v>25</v>
      </c>
      <c r="R8" s="31" t="s">
        <v>25</v>
      </c>
      <c r="S8" s="31" t="s">
        <v>25</v>
      </c>
      <c r="T8" s="31" t="s">
        <v>25</v>
      </c>
      <c r="U8" s="31" t="s">
        <v>25</v>
      </c>
      <c r="V8" s="31" t="s">
        <v>25</v>
      </c>
      <c r="W8" s="31" t="s">
        <v>25</v>
      </c>
      <c r="X8">
        <v>0</v>
      </c>
      <c r="Y8" s="32">
        <v>42586</v>
      </c>
      <c r="Z8" s="32">
        <v>42586</v>
      </c>
      <c r="AA8" s="31" t="s">
        <v>14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114</v>
      </c>
      <c r="BN8">
        <v>114</v>
      </c>
      <c r="BO8">
        <v>0</v>
      </c>
      <c r="BP8" s="33">
        <v>42586.671388888892</v>
      </c>
      <c r="BQ8" s="33">
        <v>42586.671620370369</v>
      </c>
      <c r="BR8">
        <v>1</v>
      </c>
      <c r="BS8">
        <v>1</v>
      </c>
      <c r="BT8">
        <v>0</v>
      </c>
      <c r="BU8">
        <v>357</v>
      </c>
      <c r="BV8">
        <v>0</v>
      </c>
      <c r="BW8">
        <v>114</v>
      </c>
      <c r="BX8">
        <v>0</v>
      </c>
      <c r="BY8">
        <v>0</v>
      </c>
      <c r="BZ8">
        <v>0</v>
      </c>
      <c r="CA8">
        <v>0</v>
      </c>
      <c r="CB8">
        <v>0</v>
      </c>
    </row>
    <row r="9" spans="1:80">
      <c r="A9" t="s">
        <v>26</v>
      </c>
      <c r="B9">
        <v>69688</v>
      </c>
      <c r="C9">
        <v>357</v>
      </c>
      <c r="D9" s="31" t="s">
        <v>27</v>
      </c>
      <c r="E9" s="31" t="s">
        <v>28</v>
      </c>
      <c r="F9">
        <v>14</v>
      </c>
      <c r="G9">
        <v>114</v>
      </c>
      <c r="H9">
        <v>5</v>
      </c>
      <c r="I9">
        <v>0</v>
      </c>
      <c r="J9">
        <v>2</v>
      </c>
      <c r="K9" s="31" t="s">
        <v>29</v>
      </c>
      <c r="L9" s="33">
        <v>42586.706863425927</v>
      </c>
      <c r="M9" s="32">
        <v>42586</v>
      </c>
      <c r="N9" s="32">
        <v>42586</v>
      </c>
      <c r="O9" s="31" t="s">
        <v>30</v>
      </c>
      <c r="P9" s="31" t="s">
        <v>30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0.75052571210093677</v>
      </c>
      <c r="AL9">
        <v>0.89229897136012037</v>
      </c>
      <c r="AM9">
        <v>66.742000000000004</v>
      </c>
      <c r="AN9">
        <v>1.3323993886907792</v>
      </c>
      <c r="AO9">
        <v>1.1888986039696356</v>
      </c>
      <c r="AP9">
        <v>88.927000000000007</v>
      </c>
      <c r="AQ9">
        <v>1.1207006083126065</v>
      </c>
      <c r="AR9">
        <v>0.84111462210577204</v>
      </c>
      <c r="AS9">
        <v>74.797799999999995</v>
      </c>
      <c r="AT9">
        <v>1.4983069131880973E-2</v>
      </c>
      <c r="AU9">
        <v>1.1245178629662532E-2</v>
      </c>
      <c r="AV9">
        <v>1.3369377174194964E-2</v>
      </c>
      <c r="AW9">
        <v>0</v>
      </c>
      <c r="AX9" s="31" t="s">
        <v>31</v>
      </c>
      <c r="AY9" s="31" t="s">
        <v>14</v>
      </c>
      <c r="AZ9" s="31" t="s">
        <v>14</v>
      </c>
      <c r="BA9">
        <v>1</v>
      </c>
      <c r="BB9" s="31" t="s">
        <v>14</v>
      </c>
      <c r="BC9">
        <v>0</v>
      </c>
      <c r="BD9" s="31" t="s">
        <v>32</v>
      </c>
      <c r="BE9">
        <v>-114</v>
      </c>
      <c r="BF9" s="31" t="s">
        <v>10</v>
      </c>
      <c r="BG9" s="31" t="s">
        <v>33</v>
      </c>
      <c r="BH9">
        <v>0</v>
      </c>
      <c r="BI9" s="31" t="s">
        <v>34</v>
      </c>
      <c r="BJ9" s="31" t="s">
        <v>35</v>
      </c>
      <c r="BK9">
        <v>10</v>
      </c>
      <c r="BL9" s="31" t="s">
        <v>14</v>
      </c>
      <c r="BM9">
        <v>25</v>
      </c>
      <c r="BN9" s="31" t="s">
        <v>36</v>
      </c>
      <c r="BO9" s="31" t="s">
        <v>14</v>
      </c>
      <c r="BQ9" s="33">
        <v>42587.700324074074</v>
      </c>
      <c r="BR9" s="33">
        <v>42586.748703703706</v>
      </c>
    </row>
    <row r="10" spans="1:80">
      <c r="A10" t="s">
        <v>37</v>
      </c>
      <c r="B10">
        <v>0</v>
      </c>
      <c r="C10" s="31" t="s">
        <v>30</v>
      </c>
      <c r="E10" s="31" t="s">
        <v>30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s="31" t="s">
        <v>30</v>
      </c>
      <c r="O10" s="31" t="s">
        <v>30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s="31" t="s">
        <v>30</v>
      </c>
      <c r="Y10" s="31" t="s">
        <v>30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 s="31" t="s">
        <v>30</v>
      </c>
      <c r="AI10" s="31" t="s">
        <v>30</v>
      </c>
      <c r="AK10">
        <v>0</v>
      </c>
      <c r="AL10">
        <v>0</v>
      </c>
      <c r="AM10">
        <v>0</v>
      </c>
      <c r="AN10">
        <v>0</v>
      </c>
      <c r="AO10">
        <v>0</v>
      </c>
      <c r="AP10" s="31" t="s">
        <v>14</v>
      </c>
      <c r="AQ10" s="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ведомость</vt:lpstr>
      <vt:lpstr>TableRange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НЭП Документ</dc:title>
  <dc:subject>NepDoc69688</dc:subject>
  <dc:creator>Суханкина Елизавета</dc:creator>
  <cp:lastModifiedBy>Чапланова Полина Олеговна</cp:lastModifiedBy>
  <cp:lastPrinted>2017-01-31T09:44:27Z</cp:lastPrinted>
  <dcterms:created xsi:type="dcterms:W3CDTF">2006-07-24T22:58:03Z</dcterms:created>
  <dcterms:modified xsi:type="dcterms:W3CDTF">2017-01-31T09:45:32Z</dcterms:modified>
</cp:coreProperties>
</file>